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<sst xmlns="http://schemas.openxmlformats.org/spreadsheetml/2006/main" count="418" uniqueCount="100">
  <si>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</si>
  <si>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</si>
  <si>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</si>
  <si>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</si>
  <si>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</si>
  <si>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</si>
  <si>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</si>
  <si>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</si>
  <si>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</si>
  <si>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</si>
  <si>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</si>
  <si>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</si>
  <si>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</si>
  <si>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</si>
  <si>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</si>
  <si>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</si>
  <si>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</si>
  <si>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</si>
  <si>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</si>
  <si>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</si>
  <si>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</si>
  <si>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</si>
  <si>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</si>
  <si>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</si>
  <si>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</si>
  <si>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</si>
  <si>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к. Прочие работы (списывание показаний)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</si>
  <si>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</si>
  <si>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</si>
  <si>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</si>
  <si>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</si>
  <si>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</si>
  <si>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</si>
  <si>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март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</si>
  <si>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</si>
  <si>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</si>
  <si>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</si>
  <si>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</si>
  <si>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</si>
  <si>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</si>
  <si>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</si>
  <si>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</si>
  <si>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</si>
  <si>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 xml:space="preserve">6.начислено за декабрь  </t>
  </si>
  <si>
    <t xml:space="preserve">коммунальным услугам жилого дома № 13 ул. Лавренева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</si>
  <si>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</si>
  <si>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</si>
  <si>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</si>
  <si>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</si>
  <si>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13 ул. Лавренева за 2 квартал  </t>
  </si>
  <si>
    <t>1. Задолженность по содержанию и текущему ремонту жилого дома на 01.04.2015года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</si>
  <si>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</si>
  <si>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</si>
  <si>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</si>
  <si>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13 ул. Лавренева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</si>
  <si>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</si>
  <si>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</si>
  <si>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</si>
  <si>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</si>
  <si>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13 ул. Лавренева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</si>
  <si>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</si>
  <si>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</si>
  <si>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</si>
  <si>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</si>
  <si>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</si>
  <si>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</si>
  <si>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</si>
  <si>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</si>
  <si>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</si>
  <si>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</si>
  <si>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</si>
  <si>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</si>
  <si>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</si>
  <si>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</si>
  <si>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13 ул. Лавренева  за январь  </t>
  </si>
  <si>
    <t xml:space="preserve">5. Тариф  </t>
  </si>
  <si>
    <t xml:space="preserve">коммунальным услугам жилого дома № 13 ул. Лавренева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</si>
  <si>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</si>
  <si>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</si>
  <si>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</t>
  </si>
  <si>
    <t xml:space="preserve">коммунальным услугам жилого дома № 13 ул. Лавренева  за март  </t>
  </si>
  <si>
    <t>1. Задолженность по содержанию и текущему ремонту жилого дома на 01.03.2015года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</si>
  <si>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</si>
  <si>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01.03.2015 года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</si>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</sst>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3">
          <cell r="C353">
            <v>1157.6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9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57609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1157.6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28708.48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>
        <v>57282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13902.776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729.2879999999999</v>
      </c>
    </row>
    <row r="13" spans="1:11" ht="15.75">
      <c r="A13" s="8" t="s">
        <v>95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3565.408</v>
      </c>
    </row>
    <row r="14" spans="1:11" ht="15.75">
      <c r="A14" s="8" t="s">
        <v>96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2315.2</v>
      </c>
    </row>
    <row r="15" spans="1:11" ht="15.75">
      <c r="A15" s="8" t="s">
        <v>97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Лист2!AI15+Лист2!W15+Лист2!K15</f>
        <v>1252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28</v>
      </c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21764.672000000002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49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50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28</v>
      </c>
    </row>
    <row r="33" spans="1:11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64552.80799999999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'[1]Лист1'!$C$353</f>
        <v>1157.6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27</v>
      </c>
    </row>
    <row r="36" spans="1:11" ht="15">
      <c r="A36" s="2" t="s">
        <v>52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30109.176</v>
      </c>
    </row>
    <row r="37" spans="1:11" ht="15">
      <c r="A37" s="2" t="s">
        <v>53</v>
      </c>
      <c r="B37" s="3"/>
      <c r="C37" s="3"/>
      <c r="D37" s="3"/>
      <c r="E37" s="3"/>
      <c r="F37" s="3"/>
      <c r="G37" s="3"/>
      <c r="H37" s="3"/>
      <c r="I37" s="3"/>
      <c r="J37" s="4"/>
      <c r="K37" s="16">
        <v>67717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14342.664</v>
      </c>
    </row>
    <row r="40" spans="1:11" ht="15.75">
      <c r="A40" s="8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729.2879999999999</v>
      </c>
    </row>
    <row r="41" spans="1:11" ht="15.75">
      <c r="A41" s="8" t="s">
        <v>95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Лист2!AI38*3</f>
        <v>5348.112</v>
      </c>
    </row>
    <row r="42" spans="1:11" ht="15.75">
      <c r="A42" s="8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Лист2!AI39*3</f>
        <v>3472.7999999999997</v>
      </c>
    </row>
    <row r="43" spans="1:11" ht="15.75">
      <c r="A43" s="8" t="s">
        <v>97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Лист2!AI40+Лист2!W40+Лист2!K40</f>
        <v>1720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25612.864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54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4"/>
      <c r="K59" s="13"/>
    </row>
    <row r="60" spans="1:12" ht="1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4"/>
      <c r="K60" s="16">
        <f>K33+K36-K54</f>
        <v>69049.12</v>
      </c>
      <c r="L60" s="22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1157.6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27</v>
      </c>
    </row>
    <row r="63" spans="1:11" ht="15">
      <c r="A63" s="2" t="s">
        <v>57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30109.176</v>
      </c>
    </row>
    <row r="64" spans="1:11" ht="15">
      <c r="A64" s="2" t="s">
        <v>58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14342.664</v>
      </c>
    </row>
    <row r="67" spans="1:11" ht="15.75">
      <c r="A67" s="8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729.2879999999999</v>
      </c>
    </row>
    <row r="68" spans="1:11" ht="15.75">
      <c r="A68" s="8" t="s">
        <v>95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5348.112</v>
      </c>
    </row>
    <row r="69" spans="1:11" ht="15.75">
      <c r="A69" s="8" t="s">
        <v>96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3472.7999999999997</v>
      </c>
    </row>
    <row r="70" spans="1:11" ht="15.75">
      <c r="A70" s="8" t="s">
        <v>97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729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24621.864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59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60</v>
      </c>
      <c r="B86" s="3"/>
      <c r="C86" s="3"/>
      <c r="D86" s="3"/>
      <c r="E86" s="3"/>
      <c r="F86" s="3"/>
      <c r="G86" s="3"/>
      <c r="H86" s="3"/>
      <c r="I86" s="3"/>
      <c r="J86" s="4"/>
      <c r="K86" s="16"/>
      <c r="L86" s="22"/>
    </row>
    <row r="87" spans="1:12" ht="15">
      <c r="A87" s="2" t="s">
        <v>61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74536.432</v>
      </c>
      <c r="L87" s="17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1157.6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27</v>
      </c>
    </row>
    <row r="90" spans="1:11" ht="15">
      <c r="A90" s="2" t="s">
        <v>62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30109.176</v>
      </c>
    </row>
    <row r="91" spans="1:11" ht="15">
      <c r="A91" s="2" t="s">
        <v>63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14342.664</v>
      </c>
    </row>
    <row r="94" spans="1:11" ht="15.75">
      <c r="A94" s="8" t="s">
        <v>18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729.2879999999999</v>
      </c>
    </row>
    <row r="95" spans="1:11" ht="15.75">
      <c r="A95" s="8" t="s">
        <v>95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5348.112</v>
      </c>
    </row>
    <row r="96" spans="1:11" ht="15.75">
      <c r="A96" s="8" t="s">
        <v>96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3472.7999999999997</v>
      </c>
    </row>
    <row r="97" spans="1:11" ht="15.75">
      <c r="A97" s="8" t="s">
        <v>97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6656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30548.864</v>
      </c>
    </row>
    <row r="110" spans="1:11" ht="15">
      <c r="A110" s="2" t="s">
        <v>64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57609</v>
      </c>
    </row>
    <row r="111" spans="1:11" ht="15">
      <c r="A111" s="23" t="s">
        <v>65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119036.00799999999</v>
      </c>
    </row>
    <row r="112" spans="1:11" ht="15">
      <c r="A112" s="24" t="s">
        <v>66</v>
      </c>
      <c r="B112" s="25"/>
      <c r="C112" s="25"/>
      <c r="D112" s="25"/>
      <c r="E112" s="25"/>
      <c r="F112" s="25"/>
      <c r="G112" s="25"/>
      <c r="H112" s="25"/>
      <c r="I112" s="25"/>
      <c r="J112" s="11"/>
      <c r="K112" s="16">
        <f>K108+K81+K54+K26</f>
        <v>102548.26400000001</v>
      </c>
    </row>
    <row r="113" spans="1:11" ht="15">
      <c r="A113" s="23" t="s">
        <v>27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18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6" t="s">
        <v>67</v>
      </c>
      <c r="B116" s="25"/>
      <c r="C116" s="25"/>
      <c r="D116" s="25"/>
      <c r="E116" s="25"/>
      <c r="F116" s="25"/>
      <c r="G116" s="25"/>
      <c r="H116" s="25"/>
      <c r="I116" s="25"/>
      <c r="J116" s="11"/>
      <c r="K116" s="5"/>
    </row>
    <row r="117" spans="1:11" ht="15">
      <c r="A117" s="2" t="s">
        <v>68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69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79885</v>
      </c>
    </row>
    <row r="119" spans="1:11" ht="15">
      <c r="A119" s="2" t="s">
        <v>70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28</v>
      </c>
    </row>
    <row r="120" spans="1:11" ht="15">
      <c r="A120" s="2" t="s">
        <v>71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7" t="s">
        <v>72</v>
      </c>
      <c r="B121" s="28"/>
      <c r="C121" s="28"/>
      <c r="D121" s="28"/>
      <c r="E121" s="28"/>
      <c r="F121" s="28"/>
      <c r="G121" s="28"/>
      <c r="H121" s="28"/>
      <c r="I121" s="28"/>
      <c r="J121" s="29"/>
      <c r="K121" s="15" t="s">
        <v>28</v>
      </c>
    </row>
    <row r="122" spans="1:11" ht="15">
      <c r="A122" s="2" t="s">
        <v>73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T70">
      <selection activeCell="AI106" sqref="AI106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74</v>
      </c>
      <c r="C2" s="1"/>
      <c r="D2" s="1"/>
      <c r="E2" s="1"/>
      <c r="F2" s="1"/>
      <c r="G2" s="1"/>
      <c r="H2" s="1"/>
      <c r="I2" s="1"/>
      <c r="M2" s="1"/>
      <c r="N2" s="1" t="s">
        <v>76</v>
      </c>
      <c r="O2" s="1"/>
      <c r="P2" s="1"/>
      <c r="Q2" s="1"/>
      <c r="R2" s="1"/>
      <c r="S2" s="1"/>
      <c r="T2" s="1"/>
      <c r="U2" s="1"/>
      <c r="Y2" s="1"/>
      <c r="Z2" s="1" t="s">
        <v>80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77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81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57609</v>
      </c>
      <c r="M5" s="2" t="s">
        <v>78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61417.6</v>
      </c>
      <c r="Y5" s="2" t="s">
        <v>82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63246.704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1157.6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1157.6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1157.6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75</v>
      </c>
      <c r="B8" s="3"/>
      <c r="C8" s="3"/>
      <c r="D8" s="3"/>
      <c r="E8" s="3"/>
      <c r="F8" s="3"/>
      <c r="G8" s="3"/>
      <c r="H8" s="3"/>
      <c r="I8" s="3"/>
      <c r="J8" s="4"/>
      <c r="K8" s="15">
        <v>7.46</v>
      </c>
      <c r="M8" s="2" t="s">
        <v>79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75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8635.696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10036.392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10036.392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19"/>
      <c r="K11" s="16">
        <f>K6*3.75</f>
        <v>4341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4780.888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4780.888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19"/>
      <c r="K12" s="16">
        <f>K6*0.21</f>
        <v>243.09599999999998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243.09599999999998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243.09599999999998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1782.704</v>
      </c>
      <c r="Y13" s="8" t="s">
        <v>95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1782.704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1157.6</v>
      </c>
      <c r="Y14" s="8" t="s">
        <v>96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1157.6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243</v>
      </c>
      <c r="M15" s="8" t="s">
        <v>97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243</v>
      </c>
      <c r="Y15" s="8" t="s">
        <v>97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766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28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523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26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26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243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4827.096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8207.287999999999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8730.287999999999</v>
      </c>
    </row>
    <row r="28" spans="1:33" ht="15.75">
      <c r="A28" s="1"/>
      <c r="B28" s="1"/>
      <c r="C28" s="1"/>
      <c r="D28" s="1"/>
      <c r="E28" s="30" t="s">
        <v>36</v>
      </c>
      <c r="F28" s="1"/>
      <c r="G28" s="1"/>
      <c r="H28" s="1"/>
      <c r="I28" s="1"/>
      <c r="M28" s="1"/>
      <c r="N28" s="1"/>
      <c r="O28" s="1"/>
      <c r="P28" s="1"/>
      <c r="Q28" s="30" t="s">
        <v>34</v>
      </c>
      <c r="R28" s="1"/>
      <c r="S28" s="1"/>
      <c r="T28" s="1"/>
      <c r="U28" s="1"/>
      <c r="Y28" s="1"/>
      <c r="Z28" s="1"/>
      <c r="AA28" s="1"/>
      <c r="AB28" s="1"/>
      <c r="AC28" s="1"/>
      <c r="AD28" s="30" t="s">
        <v>32</v>
      </c>
      <c r="AE28" s="1"/>
      <c r="AF28" s="1"/>
      <c r="AG28" s="1"/>
    </row>
    <row r="29" spans="1:35" ht="15">
      <c r="A29" s="2" t="s">
        <v>86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84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83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64552.80799999999</v>
      </c>
      <c r="M30" s="2" t="s">
        <v>85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66381.91199999998</v>
      </c>
      <c r="X30" s="22">
        <f>K30+K34-K51</f>
        <v>66381.91199999998</v>
      </c>
      <c r="Y30" s="2" t="s">
        <v>82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67220.01599999997</v>
      </c>
      <c r="AJ30" s="17">
        <f>W30+W34-W51</f>
        <v>67220.01599999997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1157.6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1157.6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1157.6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75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75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75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10036.392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10036.392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10036.392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4780.888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4780.888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4780.888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243.09599999999998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243.09599999999998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243.09599999999998</v>
      </c>
    </row>
    <row r="38" spans="1:35" ht="15.75">
      <c r="A38" s="8" t="s">
        <v>95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1782.704</v>
      </c>
      <c r="M38" s="8" t="s">
        <v>95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1782.704</v>
      </c>
      <c r="Y38" s="8" t="s">
        <v>95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1782.704</v>
      </c>
    </row>
    <row r="39" spans="1:35" ht="15.75">
      <c r="A39" s="8" t="s">
        <v>96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1157.6</v>
      </c>
      <c r="M39" s="8" t="s">
        <v>96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1157.6</v>
      </c>
      <c r="Y39" s="8" t="s">
        <v>96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1157.6</v>
      </c>
    </row>
    <row r="40" spans="1:35" ht="15.75">
      <c r="A40" s="8" t="s">
        <v>97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243</v>
      </c>
      <c r="M40" s="8" t="s">
        <v>97</v>
      </c>
      <c r="N40" s="7"/>
      <c r="O40" s="7"/>
      <c r="P40" s="7"/>
      <c r="Q40" s="7"/>
      <c r="R40" s="7"/>
      <c r="S40" s="7"/>
      <c r="T40" s="7"/>
      <c r="U40" s="3"/>
      <c r="V40" s="4"/>
      <c r="W40" s="15">
        <f>W42+W44+W50</f>
        <v>1234</v>
      </c>
      <c r="Y40" s="8" t="s">
        <v>97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243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>
        <v>916</v>
      </c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28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v>75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28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28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26</v>
      </c>
      <c r="B50" s="3"/>
      <c r="C50" s="3"/>
      <c r="D50" s="3"/>
      <c r="E50" s="3"/>
      <c r="F50" s="3"/>
      <c r="G50" s="3"/>
      <c r="H50" s="3"/>
      <c r="I50" s="3"/>
      <c r="J50" s="4"/>
      <c r="K50" s="5">
        <v>243</v>
      </c>
      <c r="M50" s="2" t="s">
        <v>26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26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243</v>
      </c>
    </row>
    <row r="51" spans="1:36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8207.287999999999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9198.287999999999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8207.287999999999</v>
      </c>
      <c r="AJ51" s="17">
        <f>AI30+AI34-AI51</f>
        <v>69049.11999999997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55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87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89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6" ht="15">
      <c r="A55" s="2" t="s">
        <v>56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69049.11999999997</v>
      </c>
      <c r="L55" s="17"/>
      <c r="M55" s="2" t="s">
        <v>88</v>
      </c>
      <c r="N55" s="3"/>
      <c r="O55" s="3"/>
      <c r="P55" s="3"/>
      <c r="Q55" s="3"/>
      <c r="R55" s="3"/>
      <c r="S55" s="3"/>
      <c r="T55" s="3"/>
      <c r="U55" s="3"/>
      <c r="V55" s="4"/>
      <c r="W55" s="16">
        <f>K55+K59-K76</f>
        <v>70878.22399999996</v>
      </c>
      <c r="X55" s="22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72707.32799999995</v>
      </c>
      <c r="AJ55" s="22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1157.6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1157.6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1157.6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75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8.67</v>
      </c>
      <c r="M58" s="2" t="s">
        <v>75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8.67</v>
      </c>
      <c r="Y58" s="2" t="s">
        <v>75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10036.392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10036.392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10036.392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6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4780.888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4780.888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4780.888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243.09599999999998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243.09599999999998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243.09599999999998</v>
      </c>
    </row>
    <row r="63" spans="1:35" ht="15.75">
      <c r="A63" s="8" t="s">
        <v>95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1782.704</v>
      </c>
      <c r="M63" s="8" t="s">
        <v>95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1782.704</v>
      </c>
      <c r="Y63" s="8" t="s">
        <v>95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1782.704</v>
      </c>
    </row>
    <row r="64" spans="1:35" ht="15.75">
      <c r="A64" s="8" t="s">
        <v>96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1157.6</v>
      </c>
      <c r="M64" s="8" t="s">
        <v>96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1157.6</v>
      </c>
      <c r="Y64" s="8" t="s">
        <v>96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1157.6</v>
      </c>
    </row>
    <row r="65" spans="1:35" ht="15.75">
      <c r="A65" s="8" t="s">
        <v>97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243</v>
      </c>
      <c r="M65" s="8" t="s">
        <v>97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243</v>
      </c>
      <c r="Y65" s="8" t="s">
        <v>97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243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28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28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26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243</v>
      </c>
      <c r="M75" s="2" t="s">
        <v>26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26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243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8207.287999999999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8207.287999999999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8207.287999999999</v>
      </c>
    </row>
    <row r="78" spans="5:30" ht="12.75">
      <c r="E78" s="20" t="s">
        <v>23</v>
      </c>
      <c r="R78" s="21" t="s">
        <v>24</v>
      </c>
      <c r="AD78" s="21" t="s">
        <v>25</v>
      </c>
    </row>
    <row r="79" spans="1:35" ht="15">
      <c r="A79" s="2" t="s">
        <v>60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93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91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61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74536.43199999994</v>
      </c>
      <c r="L80" s="17"/>
      <c r="M80" s="2" t="s">
        <v>94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76365.53599999993</v>
      </c>
      <c r="X80" s="22"/>
      <c r="Y80" s="2" t="s">
        <v>92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78194.63999999993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1157.6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1157.6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1157.6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75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8.67</v>
      </c>
      <c r="M83" s="2" t="s">
        <v>75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8.67</v>
      </c>
      <c r="Y83" s="2" t="s">
        <v>75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8.67</v>
      </c>
    </row>
    <row r="84" spans="1:35" ht="15">
      <c r="A84" s="2" t="s">
        <v>42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10036.392</v>
      </c>
      <c r="M84" s="2" t="s">
        <v>41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10036.392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10036.392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4780.888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4780.888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4780.888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243.09599999999998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243.09599999999998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243.09599999999998</v>
      </c>
    </row>
    <row r="88" spans="1:35" ht="15.75">
      <c r="A88" s="8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1782.704</v>
      </c>
      <c r="M88" s="8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1782.704</v>
      </c>
      <c r="Y88" s="8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1782.704</v>
      </c>
    </row>
    <row r="89" spans="1:35" ht="15.75">
      <c r="A89" s="8" t="s">
        <v>96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1157.6</v>
      </c>
      <c r="M89" s="8" t="s">
        <v>96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1157.6</v>
      </c>
      <c r="Y89" s="8" t="s">
        <v>96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1157.6</v>
      </c>
    </row>
    <row r="90" spans="1:35" ht="15.75">
      <c r="A90" s="8" t="s">
        <v>97</v>
      </c>
      <c r="B90" s="7"/>
      <c r="C90" s="7"/>
      <c r="D90" s="7"/>
      <c r="E90" s="7"/>
      <c r="F90" s="7"/>
      <c r="G90" s="7"/>
      <c r="H90" s="7"/>
      <c r="I90" s="3"/>
      <c r="J90" s="4"/>
      <c r="K90" s="15">
        <f>K65</f>
        <v>243</v>
      </c>
      <c r="M90" s="8" t="s">
        <v>97</v>
      </c>
      <c r="N90" s="7"/>
      <c r="O90" s="7"/>
      <c r="P90" s="7"/>
      <c r="Q90" s="7"/>
      <c r="R90" s="7"/>
      <c r="S90" s="7"/>
      <c r="T90" s="7"/>
      <c r="U90" s="3"/>
      <c r="V90" s="4"/>
      <c r="W90" s="15">
        <f>K90</f>
        <v>243</v>
      </c>
      <c r="Y90" s="8" t="s">
        <v>97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AI94+AI95+AI100</f>
        <v>6170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f>1078+3700</f>
        <v>4778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1149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243</v>
      </c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243</v>
      </c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243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8207.287999999999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8207.287999999999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14134.287999999999</v>
      </c>
    </row>
    <row r="103" ht="12.75">
      <c r="AI103" s="17" t="s">
        <v>28</v>
      </c>
    </row>
    <row r="104" ht="12.75">
      <c r="AI104" s="31">
        <f>AI80+AI84-AI101</f>
        <v>74096.74399999992</v>
      </c>
    </row>
    <row r="105" spans="34:35" ht="12.75">
      <c r="AH105" t="s">
        <v>98</v>
      </c>
      <c r="AI105">
        <f>AI89*5</f>
        <v>5788</v>
      </c>
    </row>
    <row r="106" spans="34:35" ht="12.75">
      <c r="AH106" t="s">
        <v>99</v>
      </c>
      <c r="AI106" s="22">
        <f>AI104+AI105</f>
        <v>79884.74399999992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2014-02-07T08:19:30Z</cp:lastPrinted>
  <dcterms:created xsi:type="dcterms:W3CDTF">2012-04-11T04:13:08Z</dcterms:created>
  <dcterms:modified xsi:type="dcterms:W3CDTF">2016-02-25T11:38:01Z</dcterms:modified>
  <cp:category/>
  <cp:version/>
  <cp:contentType/>
  <cp:contentStatus/>
</cp:coreProperties>
</file>