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<sst xmlns="http://schemas.openxmlformats.org/spreadsheetml/2006/main" count="441" uniqueCount="106">
  <si>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</si>
  <si>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</si>
  <si>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</si>
  <si>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</si>
  <si>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</si>
  <si>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</si>
  <si>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</si>
  <si>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</si>
  <si>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</si>
  <si>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</si>
  <si>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</si>
  <si>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</si>
  <si>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</si>
  <si>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</si>
  <si>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</si>
  <si>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</si>
  <si>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</si>
  <si>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</si>
  <si>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</si>
  <si>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</si>
  <si>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</si>
  <si>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</si>
  <si>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</si>
  <si>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</si>
  <si>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</si>
  <si>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</si>
  <si>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</si>
  <si>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</si>
  <si>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</si>
  <si>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</si>
  <si>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</si>
  <si>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март   </t>
  </si>
  <si>
    <t>июнь</t>
  </si>
  <si>
    <t>май</t>
  </si>
  <si>
    <t xml:space="preserve">6.начислено за май   </t>
  </si>
  <si>
    <t>апрель</t>
  </si>
  <si>
    <t xml:space="preserve">6.начислено за июль  </t>
  </si>
  <si>
    <t xml:space="preserve">6.начислено за август   </t>
  </si>
  <si>
    <t xml:space="preserve">6.начислено за ноябрь   </t>
  </si>
  <si>
    <t xml:space="preserve">к. Прочие работы   </t>
  </si>
  <si>
    <t xml:space="preserve">6.начислено за октябрь  </t>
  </si>
  <si>
    <t>7. задолженность за собственникамина 01.01.2015г. За водоотведение</t>
  </si>
  <si>
    <t xml:space="preserve">коммунальным услугам жилого дома № 9 ул. Железнодорожная за 1 квартал   </t>
  </si>
  <si>
    <t>1. Задолженность по содержанию и текущему ремонту жилого дома на 01.01.2015года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</si>
  <si>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</si>
  <si>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</si>
  <si>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</si>
  <si>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9 ул. Железнодорожная за 2 квартал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</si>
  <si>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</si>
  <si>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</si>
  <si>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 квартал </t>
  </si>
  <si>
    <t>6.задолженность за собственниками  на 01.07.2015г.</t>
  </si>
  <si>
    <t xml:space="preserve">коммунальным услугам жилого дома № 9 ул. Железнодорожная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</si>
  <si>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</si>
  <si>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</si>
  <si>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 квартал  </t>
  </si>
  <si>
    <t>6. задолженность за собственниками  на 01.10.2015г.</t>
  </si>
  <si>
    <t xml:space="preserve">коммунальным услугам жилого дома № 9 ул. Железнодорожная за 4 квартал  </t>
  </si>
  <si>
    <t>1. Задолженность по содержанию и текущему ремонту жилого дома на 01.10.2015года</t>
  </si>
  <si>
    <t>2. Остаток денежных средств по содержанию и текущему ремонту жилого дома на 01.10.2015г.</t>
  </si>
  <si>
    <t xml:space="preserve">5.начислено за 4  квартал  </t>
  </si>
  <si>
    <t>6. задолженность за собственниками 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</si>
  <si>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</si>
  <si>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</si>
  <si>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</si>
  <si>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</si>
  <si>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</si>
  <si>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</si>
  <si>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</si>
  <si>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</si>
  <si>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</si>
  <si>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</si>
  <si>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9  ул. Железнодорожная  за январь </t>
  </si>
  <si>
    <t xml:space="preserve">5. Тариф  </t>
  </si>
  <si>
    <t>1. Задолженность по содержанию и текущему ремонту жилого дома на 01.01.2015 года</t>
  </si>
  <si>
    <t xml:space="preserve">коммунальным услугам жилого дома № 9 ул. Железнодорожная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</si>
  <si>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</si>
  <si>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</si>
  <si>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6.начислено за февраль    </t>
  </si>
  <si>
    <t xml:space="preserve">коммунальным услугам жилого дома № 9 ул. Железнодорожная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</si>
  <si>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</si>
  <si>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</si>
  <si>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</si>
  <si>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</si>
  <si>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 xml:space="preserve">6.начислено за июнь   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</si>
  <si>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</si>
  <si>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</si>
  <si>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 xml:space="preserve">6.начислено за апрель  </t>
  </si>
  <si>
    <t>1. Задолженность по содержанию и текущему ремонту жилого дома на 01.07.20154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</si>
  <si>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</si>
  <si>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</si>
  <si>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</si>
  <si>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</si>
  <si>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 xml:space="preserve">6.начислено за сентябрь  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</si>
  <si>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</si>
  <si>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</si>
  <si>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6.начислено за декабрь  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</si>
  <si>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</si>
  <si>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</si>
  <si>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01.10.2015 года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</si>
  <si>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</si>
  <si>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</si>
  <si>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</si>
  <si>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(ремонт крыши)</t>
  </si>
  <si>
    <t>добавлено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</si>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</sst>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5">
          <cell r="C365">
            <v>371.7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workbookViewId="0" topLeftCell="A87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3">
        <v>-11530</v>
      </c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3" t="s">
        <v>29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371.7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9058.329</v>
      </c>
    </row>
    <row r="9" spans="1:11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6">
        <v>3667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4464.117</v>
      </c>
    </row>
    <row r="12" spans="1:11" ht="15.75">
      <c r="A12" s="8" t="s">
        <v>23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234.17099999999996</v>
      </c>
    </row>
    <row r="13" spans="1:11" ht="15.75">
      <c r="A13" s="8" t="s">
        <v>100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1144.836</v>
      </c>
    </row>
    <row r="14" spans="1:11" ht="15.75">
      <c r="A14" s="8" t="s">
        <v>101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743.4</v>
      </c>
    </row>
    <row r="15" spans="1:11" ht="15.75">
      <c r="A15" s="8" t="s">
        <v>102</v>
      </c>
      <c r="B15" s="7"/>
      <c r="C15" s="7"/>
      <c r="D15" s="7"/>
      <c r="E15" s="7"/>
      <c r="F15" s="7"/>
      <c r="G15" s="7"/>
      <c r="H15" s="7"/>
      <c r="I15" s="3"/>
      <c r="J15" s="4"/>
      <c r="K15" s="15" t="s">
        <v>29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6586.524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47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48</v>
      </c>
      <c r="B32" s="3"/>
      <c r="C32" s="3"/>
      <c r="D32" s="3"/>
      <c r="E32" s="3"/>
      <c r="F32" s="3"/>
      <c r="G32" s="3"/>
      <c r="H32" s="3"/>
      <c r="I32" s="3"/>
      <c r="J32" s="4"/>
      <c r="K32" s="13">
        <f>K8+K4-K26</f>
        <v>-9058.195</v>
      </c>
    </row>
    <row r="33" spans="1:11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3" t="s">
        <v>29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'[1]Лист1'!$C$365</f>
        <v>371.7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v>8</v>
      </c>
    </row>
    <row r="36" spans="1:11" ht="15">
      <c r="A36" s="2" t="s">
        <v>50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Лист2!W34*3</f>
        <v>9177.273</v>
      </c>
    </row>
    <row r="37" spans="1:11" ht="15">
      <c r="A37" s="2" t="s">
        <v>51</v>
      </c>
      <c r="B37" s="3"/>
      <c r="C37" s="3"/>
      <c r="D37" s="3"/>
      <c r="E37" s="3"/>
      <c r="F37" s="3"/>
      <c r="G37" s="3"/>
      <c r="H37" s="3"/>
      <c r="I37" s="3"/>
      <c r="J37" s="4"/>
      <c r="K37" s="16">
        <v>4167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22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Лист2!W36*3</f>
        <v>4605.362999999999</v>
      </c>
    </row>
    <row r="40" spans="1:11" ht="15.75">
      <c r="A40" s="8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Лист2!W37*3</f>
        <v>234.17099999999996</v>
      </c>
    </row>
    <row r="41" spans="1:11" ht="15.75">
      <c r="A41" s="8" t="s">
        <v>100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Лист2!W38*3</f>
        <v>1717.254</v>
      </c>
    </row>
    <row r="42" spans="1:11" ht="15.75">
      <c r="A42" s="8" t="s">
        <v>101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Лист2!W39*3</f>
        <v>1115.1</v>
      </c>
    </row>
    <row r="43" spans="1:11" ht="15.75">
      <c r="A43" s="8" t="s">
        <v>102</v>
      </c>
      <c r="B43" s="7"/>
      <c r="C43" s="7"/>
      <c r="D43" s="7"/>
      <c r="E43" s="7"/>
      <c r="F43" s="7"/>
      <c r="G43" s="7"/>
      <c r="H43" s="7"/>
      <c r="I43" s="3"/>
      <c r="J43" s="4"/>
      <c r="K43" s="16"/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</f>
        <v>7671.887999999999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52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2" ht="15">
      <c r="A59" s="2" t="s">
        <v>53</v>
      </c>
      <c r="B59" s="3"/>
      <c r="C59" s="3"/>
      <c r="D59" s="3"/>
      <c r="E59" s="3"/>
      <c r="F59" s="3"/>
      <c r="G59" s="3"/>
      <c r="H59" s="3"/>
      <c r="I59" s="3"/>
      <c r="J59" s="4"/>
      <c r="K59" s="13">
        <f>K36+K32-K54</f>
        <v>-7552.8099999999995</v>
      </c>
      <c r="L59" s="17"/>
    </row>
    <row r="60" spans="1:12" ht="15">
      <c r="A60" s="2" t="s">
        <v>54</v>
      </c>
      <c r="B60" s="3"/>
      <c r="C60" s="3"/>
      <c r="D60" s="3"/>
      <c r="E60" s="3"/>
      <c r="F60" s="3"/>
      <c r="G60" s="3"/>
      <c r="H60" s="3"/>
      <c r="I60" s="3"/>
      <c r="J60" s="4"/>
      <c r="K60" s="13" t="s">
        <v>29</v>
      </c>
      <c r="L60" s="17"/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371.7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8</v>
      </c>
    </row>
    <row r="63" spans="1:11" ht="15">
      <c r="A63" s="2" t="s">
        <v>55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9177.273</v>
      </c>
    </row>
    <row r="64" spans="1:11" ht="15">
      <c r="A64" s="2" t="s">
        <v>56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29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22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4605.362999999999</v>
      </c>
    </row>
    <row r="67" spans="1:11" ht="15.75">
      <c r="A67" s="8" t="s">
        <v>23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234.17099999999996</v>
      </c>
    </row>
    <row r="68" spans="1:11" ht="15.75">
      <c r="A68" s="8" t="s">
        <v>100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1717.254</v>
      </c>
    </row>
    <row r="69" spans="1:11" ht="15.75">
      <c r="A69" s="8" t="s">
        <v>101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1115.1</v>
      </c>
    </row>
    <row r="70" spans="1:11" ht="15.75">
      <c r="A70" s="8" t="s">
        <v>102</v>
      </c>
      <c r="B70" s="7"/>
      <c r="C70" s="7"/>
      <c r="D70" s="7"/>
      <c r="E70" s="7"/>
      <c r="F70" s="7"/>
      <c r="G70" s="7"/>
      <c r="H70" s="7"/>
      <c r="I70" s="3"/>
      <c r="J70" s="4"/>
      <c r="K70" s="16">
        <f>Лист2!K71</f>
        <v>1485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15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K66+K67+K68+K69+K70</f>
        <v>9156.887999999999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57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1" ht="15">
      <c r="A86" s="2" t="s">
        <v>58</v>
      </c>
      <c r="B86" s="3"/>
      <c r="C86" s="3"/>
      <c r="D86" s="3"/>
      <c r="E86" s="3"/>
      <c r="F86" s="3"/>
      <c r="G86" s="3"/>
      <c r="H86" s="3"/>
      <c r="I86" s="3"/>
      <c r="J86" s="4"/>
      <c r="K86" s="13">
        <f>K63+K59-K81</f>
        <v>-7532.424999999999</v>
      </c>
    </row>
    <row r="87" spans="1:11" ht="15">
      <c r="A87" s="2" t="s">
        <v>59</v>
      </c>
      <c r="B87" s="3"/>
      <c r="C87" s="3"/>
      <c r="D87" s="3"/>
      <c r="E87" s="3"/>
      <c r="F87" s="3"/>
      <c r="G87" s="3"/>
      <c r="H87" s="3"/>
      <c r="I87" s="3"/>
      <c r="J87" s="4"/>
      <c r="K87" s="16"/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371.7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8</v>
      </c>
    </row>
    <row r="90" spans="1:11" ht="15">
      <c r="A90" s="2" t="s">
        <v>60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9177.273</v>
      </c>
    </row>
    <row r="91" spans="1:11" ht="15">
      <c r="A91" s="2" t="s">
        <v>61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5"/>
    </row>
    <row r="93" spans="1:11" ht="15.75">
      <c r="A93" s="8" t="s">
        <v>22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4605.362999999999</v>
      </c>
    </row>
    <row r="94" spans="1:11" ht="15.75">
      <c r="A94" s="8" t="s">
        <v>23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234.17099999999996</v>
      </c>
    </row>
    <row r="95" spans="1:11" ht="15.75">
      <c r="A95" s="8" t="s">
        <v>100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1717.254</v>
      </c>
    </row>
    <row r="96" spans="1:11" ht="15.75">
      <c r="A96" s="8" t="s">
        <v>101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1115.1</v>
      </c>
    </row>
    <row r="97" spans="1:11" ht="15.75">
      <c r="A97" s="8" t="s">
        <v>102</v>
      </c>
      <c r="B97" s="7"/>
      <c r="C97" s="7"/>
      <c r="D97" s="7"/>
      <c r="E97" s="7"/>
      <c r="F97" s="7"/>
      <c r="G97" s="7"/>
      <c r="H97" s="7"/>
      <c r="I97" s="3"/>
      <c r="J97" s="4"/>
      <c r="K97" s="16"/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15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</f>
        <v>7671.887999999999</v>
      </c>
    </row>
    <row r="110" spans="1:11" ht="15">
      <c r="A110" s="2" t="s">
        <v>62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K4</f>
        <v>-11530</v>
      </c>
    </row>
    <row r="111" spans="1:11" ht="15">
      <c r="A111" s="20" t="s">
        <v>63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K90*3+K8</f>
        <v>36590.147999999994</v>
      </c>
    </row>
    <row r="112" spans="1:11" ht="15">
      <c r="A112" s="21" t="s">
        <v>64</v>
      </c>
      <c r="B112" s="22"/>
      <c r="C112" s="22"/>
      <c r="D112" s="22"/>
      <c r="E112" s="22"/>
      <c r="F112" s="22"/>
      <c r="G112" s="22"/>
      <c r="H112" s="22"/>
      <c r="I112" s="22"/>
      <c r="J112" s="11"/>
      <c r="K112" s="16">
        <f>K108+K81+K54+K26</f>
        <v>31087.188</v>
      </c>
    </row>
    <row r="113" spans="1:11" ht="15">
      <c r="A113" s="20" t="s">
        <v>28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6"/>
    </row>
    <row r="114" spans="1:11" ht="15.75">
      <c r="A114" s="8" t="s">
        <v>22</v>
      </c>
      <c r="B114" s="12"/>
      <c r="C114" s="12"/>
      <c r="D114" s="12"/>
      <c r="E114" s="12"/>
      <c r="F114" s="12"/>
      <c r="G114" s="12"/>
      <c r="H114" s="12"/>
      <c r="I114" s="12"/>
      <c r="J114" s="4"/>
      <c r="K114" s="16"/>
    </row>
    <row r="115" spans="1:11" ht="15.75">
      <c r="A115" s="8" t="s">
        <v>23</v>
      </c>
      <c r="B115" s="12"/>
      <c r="C115" s="12"/>
      <c r="D115" s="12"/>
      <c r="E115" s="12"/>
      <c r="F115" s="12"/>
      <c r="G115" s="12"/>
      <c r="H115" s="12"/>
      <c r="I115" s="12"/>
      <c r="J115" s="4"/>
      <c r="K115" s="16"/>
    </row>
    <row r="116" spans="1:11" ht="15.75">
      <c r="A116" s="23" t="s">
        <v>65</v>
      </c>
      <c r="B116" s="22"/>
      <c r="C116" s="22"/>
      <c r="D116" s="22"/>
      <c r="E116" s="22"/>
      <c r="F116" s="22"/>
      <c r="G116" s="22"/>
      <c r="H116" s="22"/>
      <c r="I116" s="22"/>
      <c r="J116" s="11"/>
      <c r="K116" s="16"/>
    </row>
    <row r="117" spans="1:11" ht="15">
      <c r="A117" s="2" t="s">
        <v>66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-4169</v>
      </c>
    </row>
    <row r="118" spans="1:11" ht="15">
      <c r="A118" s="2" t="s">
        <v>67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29</v>
      </c>
    </row>
    <row r="119" spans="1:11" ht="15">
      <c r="A119" s="2" t="s">
        <v>68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29</v>
      </c>
    </row>
    <row r="120" spans="1:11" ht="15">
      <c r="A120" s="2" t="s">
        <v>69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4" t="s">
        <v>70</v>
      </c>
      <c r="B121" s="25"/>
      <c r="C121" s="25"/>
      <c r="D121" s="25"/>
      <c r="E121" s="25"/>
      <c r="F121" s="25"/>
      <c r="G121" s="25"/>
      <c r="H121" s="25"/>
      <c r="I121" s="25"/>
      <c r="J121" s="26"/>
      <c r="K121" s="15" t="s">
        <v>29</v>
      </c>
    </row>
    <row r="122" spans="1:11" ht="15">
      <c r="A122" s="2" t="s">
        <v>71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29</v>
      </c>
    </row>
    <row r="123" spans="1:11" ht="15">
      <c r="A123" s="2" t="s">
        <v>41</v>
      </c>
      <c r="B123" s="12"/>
      <c r="C123" s="12"/>
      <c r="D123" s="12"/>
      <c r="E123" s="12"/>
      <c r="F123" s="12"/>
      <c r="G123" s="12"/>
      <c r="H123" s="12"/>
      <c r="I123" s="12"/>
      <c r="J123" s="4"/>
      <c r="K123" s="15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6"/>
  <sheetViews>
    <sheetView workbookViewId="0" topLeftCell="T65">
      <selection activeCell="AI106" sqref="AI106"/>
    </sheetView>
  </sheetViews>
  <sheetFormatPr defaultColWidth="9.00390625" defaultRowHeight="12.75"/>
  <cols>
    <col min="10" max="10" width="18.253906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72</v>
      </c>
      <c r="C2" s="1"/>
      <c r="D2" s="1"/>
      <c r="E2" s="1"/>
      <c r="F2" s="1"/>
      <c r="G2" s="1"/>
      <c r="H2" s="1"/>
      <c r="I2" s="1"/>
      <c r="M2" s="1"/>
      <c r="N2" s="1" t="s">
        <v>75</v>
      </c>
      <c r="O2" s="1"/>
      <c r="P2" s="1"/>
      <c r="Q2" s="1"/>
      <c r="R2" s="1"/>
      <c r="S2" s="1"/>
      <c r="T2" s="1"/>
      <c r="U2" s="1"/>
      <c r="Y2" s="1"/>
      <c r="Z2" s="1" t="s">
        <v>79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74</v>
      </c>
      <c r="B4" s="3"/>
      <c r="C4" s="3"/>
      <c r="D4" s="3"/>
      <c r="E4" s="3"/>
      <c r="F4" s="3"/>
      <c r="G4" s="3"/>
      <c r="H4" s="3"/>
      <c r="I4" s="3"/>
      <c r="J4" s="4"/>
      <c r="K4" s="13">
        <v>-11530</v>
      </c>
      <c r="M4" s="2" t="s">
        <v>76</v>
      </c>
      <c r="N4" s="3"/>
      <c r="O4" s="3"/>
      <c r="P4" s="3"/>
      <c r="Q4" s="3"/>
      <c r="R4" s="3"/>
      <c r="S4" s="3"/>
      <c r="T4" s="3"/>
      <c r="U4" s="3"/>
      <c r="V4" s="4"/>
      <c r="W4" s="13">
        <f>K9+K4-K26</f>
        <v>-10061.785</v>
      </c>
      <c r="Y4" s="2" t="s">
        <v>80</v>
      </c>
      <c r="Z4" s="3"/>
      <c r="AA4" s="3"/>
      <c r="AB4" s="3"/>
      <c r="AC4" s="3"/>
      <c r="AD4" s="3"/>
      <c r="AE4" s="3"/>
      <c r="AF4" s="3"/>
      <c r="AG4" s="3"/>
      <c r="AH4" s="4"/>
      <c r="AI4" s="13">
        <f>W9+W4-W26</f>
        <v>-9559.99</v>
      </c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3" t="s">
        <v>29</v>
      </c>
      <c r="M5" s="2" t="s">
        <v>77</v>
      </c>
      <c r="N5" s="3"/>
      <c r="O5" s="3"/>
      <c r="P5" s="3"/>
      <c r="Q5" s="3"/>
      <c r="R5" s="3"/>
      <c r="S5" s="3"/>
      <c r="T5" s="3"/>
      <c r="U5" s="3"/>
      <c r="V5" s="4"/>
      <c r="W5" s="13" t="s">
        <v>29</v>
      </c>
      <c r="Y5" s="2" t="s">
        <v>81</v>
      </c>
      <c r="Z5" s="3"/>
      <c r="AA5" s="3"/>
      <c r="AB5" s="3"/>
      <c r="AC5" s="3"/>
      <c r="AD5" s="3"/>
      <c r="AE5" s="3"/>
      <c r="AF5" s="3"/>
      <c r="AG5" s="3"/>
      <c r="AH5" s="4"/>
      <c r="AI5" s="13" t="s">
        <v>29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371.7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371.7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371.7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</v>
      </c>
    </row>
    <row r="8" spans="1:35" ht="15">
      <c r="A8" s="2" t="s">
        <v>73</v>
      </c>
      <c r="B8" s="3"/>
      <c r="C8" s="3"/>
      <c r="D8" s="3"/>
      <c r="E8" s="3"/>
      <c r="F8" s="3"/>
      <c r="G8" s="3"/>
      <c r="H8" s="3"/>
      <c r="I8" s="3"/>
      <c r="J8" s="4"/>
      <c r="K8" s="15">
        <v>7.91</v>
      </c>
      <c r="M8" s="2" t="s">
        <v>73</v>
      </c>
      <c r="N8" s="3"/>
      <c r="O8" s="3"/>
      <c r="P8" s="3"/>
      <c r="Q8" s="3"/>
      <c r="R8" s="3"/>
      <c r="S8" s="3"/>
      <c r="T8" s="3"/>
      <c r="U8" s="3"/>
      <c r="V8" s="4"/>
      <c r="W8" s="15">
        <v>8.23</v>
      </c>
      <c r="Y8" s="2" t="s">
        <v>73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8.23</v>
      </c>
    </row>
    <row r="9" spans="1:35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2940.147</v>
      </c>
      <c r="M9" s="2" t="s">
        <v>78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3059.091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3059.091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1393.875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1535.1209999999999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1535.1209999999999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78.05699999999999</v>
      </c>
      <c r="M12" s="8" t="s">
        <v>23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78.05699999999999</v>
      </c>
      <c r="Y12" s="8" t="s">
        <v>23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78.05699999999999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100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572.418</v>
      </c>
      <c r="Y13" s="8" t="s">
        <v>100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572.418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101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371.7</v>
      </c>
      <c r="Y14" s="8" t="s">
        <v>101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371.7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 t="s">
        <v>29</v>
      </c>
      <c r="M15" s="8" t="s">
        <v>102</v>
      </c>
      <c r="N15" s="7"/>
      <c r="O15" s="7"/>
      <c r="P15" s="7"/>
      <c r="Q15" s="7"/>
      <c r="R15" s="7"/>
      <c r="S15" s="7"/>
      <c r="T15" s="7"/>
      <c r="U15" s="3"/>
      <c r="V15" s="4"/>
      <c r="W15" s="15"/>
      <c r="Y15" s="8" t="s">
        <v>102</v>
      </c>
      <c r="Z15" s="7"/>
      <c r="AA15" s="7"/>
      <c r="AB15" s="7"/>
      <c r="AC15" s="7"/>
      <c r="AD15" s="7"/>
      <c r="AE15" s="7"/>
      <c r="AF15" s="7"/>
      <c r="AG15" s="3"/>
      <c r="AH15" s="4"/>
      <c r="AI15" s="15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 t="s">
        <v>29</v>
      </c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1471.932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2557.296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2557.296</v>
      </c>
    </row>
    <row r="28" spans="1:33" ht="15.75">
      <c r="A28" s="1"/>
      <c r="B28" s="1"/>
      <c r="C28" s="1"/>
      <c r="D28" s="1"/>
      <c r="E28" s="27" t="s">
        <v>35</v>
      </c>
      <c r="F28" s="1"/>
      <c r="G28" s="1"/>
      <c r="H28" s="1"/>
      <c r="I28" s="1"/>
      <c r="M28" s="1"/>
      <c r="N28" s="1"/>
      <c r="O28" s="1"/>
      <c r="P28" s="1"/>
      <c r="Q28" s="1"/>
      <c r="R28" s="27" t="s">
        <v>33</v>
      </c>
      <c r="S28" s="1"/>
      <c r="T28" s="1"/>
      <c r="U28" s="1"/>
      <c r="Y28" s="1"/>
      <c r="Z28" s="1"/>
      <c r="AA28" s="1"/>
      <c r="AB28" s="1"/>
      <c r="AC28" s="1"/>
      <c r="AD28" s="27" t="s">
        <v>32</v>
      </c>
      <c r="AE28" s="1"/>
      <c r="AF28" s="1"/>
      <c r="AG28" s="1"/>
    </row>
    <row r="29" spans="1:36" ht="15">
      <c r="A29" s="2" t="s">
        <v>48</v>
      </c>
      <c r="B29" s="3"/>
      <c r="C29" s="3"/>
      <c r="D29" s="3"/>
      <c r="E29" s="3"/>
      <c r="F29" s="3"/>
      <c r="G29" s="3"/>
      <c r="H29" s="3"/>
      <c r="I29" s="3"/>
      <c r="J29" s="4"/>
      <c r="K29" s="13">
        <f>AI9+AI4-AI26</f>
        <v>-9058.195</v>
      </c>
      <c r="M29" s="2" t="s">
        <v>85</v>
      </c>
      <c r="N29" s="3"/>
      <c r="O29" s="3"/>
      <c r="P29" s="3"/>
      <c r="Q29" s="3"/>
      <c r="R29" s="3"/>
      <c r="S29" s="3"/>
      <c r="T29" s="3"/>
      <c r="U29" s="3"/>
      <c r="V29" s="4"/>
      <c r="W29" s="16">
        <f>K34+K29-K51</f>
        <v>-8556.4</v>
      </c>
      <c r="X29" s="17"/>
      <c r="Y29" s="2" t="s">
        <v>82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W34+W29-W51</f>
        <v>-8054.605</v>
      </c>
      <c r="AJ29" s="28" t="s">
        <v>29</v>
      </c>
    </row>
    <row r="30" spans="1:35" ht="15">
      <c r="A30" s="2" t="s">
        <v>49</v>
      </c>
      <c r="B30" s="3"/>
      <c r="C30" s="3"/>
      <c r="D30" s="3"/>
      <c r="E30" s="3"/>
      <c r="F30" s="3"/>
      <c r="G30" s="3"/>
      <c r="H30" s="3"/>
      <c r="I30" s="3"/>
      <c r="J30" s="4"/>
      <c r="K30" s="13" t="s">
        <v>29</v>
      </c>
      <c r="M30" s="2" t="s">
        <v>86</v>
      </c>
      <c r="N30" s="3"/>
      <c r="O30" s="3"/>
      <c r="P30" s="3"/>
      <c r="Q30" s="3"/>
      <c r="R30" s="3"/>
      <c r="S30" s="3"/>
      <c r="T30" s="3"/>
      <c r="U30" s="3"/>
      <c r="V30" s="4"/>
      <c r="W30" s="13" t="s">
        <v>29</v>
      </c>
      <c r="Y30" s="2" t="s">
        <v>83</v>
      </c>
      <c r="Z30" s="3"/>
      <c r="AA30" s="3"/>
      <c r="AB30" s="3"/>
      <c r="AC30" s="3"/>
      <c r="AD30" s="3"/>
      <c r="AE30" s="3"/>
      <c r="AF30" s="3"/>
      <c r="AG30" s="3"/>
      <c r="AH30" s="4"/>
      <c r="AI30" s="13" t="s">
        <v>29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371.7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371.7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371.7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8</v>
      </c>
    </row>
    <row r="33" spans="1:35" ht="15">
      <c r="A33" s="2" t="s">
        <v>73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8.23</v>
      </c>
      <c r="M33" s="2" t="s">
        <v>73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8.23</v>
      </c>
      <c r="Y33" s="2" t="s">
        <v>73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8.23</v>
      </c>
    </row>
    <row r="34" spans="1:35" ht="15">
      <c r="A34" s="2" t="s">
        <v>87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3059.091</v>
      </c>
      <c r="M34" s="2" t="s">
        <v>34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3059.091</v>
      </c>
      <c r="Y34" s="2" t="s">
        <v>84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3059.091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1535.1209999999999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1535.1209999999999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1535.1209999999999</v>
      </c>
    </row>
    <row r="37" spans="1:35" ht="15.75">
      <c r="A37" s="8" t="s">
        <v>23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78.05699999999999</v>
      </c>
      <c r="M37" s="8" t="s">
        <v>23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78.05699999999999</v>
      </c>
      <c r="Y37" s="8" t="s">
        <v>23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78.05699999999999</v>
      </c>
    </row>
    <row r="38" spans="1:35" ht="15.75">
      <c r="A38" s="8" t="s">
        <v>100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572.418</v>
      </c>
      <c r="M38" s="8" t="s">
        <v>100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572.418</v>
      </c>
      <c r="Y38" s="8" t="s">
        <v>100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572.418</v>
      </c>
    </row>
    <row r="39" spans="1:35" ht="15.75">
      <c r="A39" s="8" t="s">
        <v>101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371.7</v>
      </c>
      <c r="M39" s="8" t="s">
        <v>101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371.7</v>
      </c>
      <c r="Y39" s="8" t="s">
        <v>101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371.7</v>
      </c>
    </row>
    <row r="40" spans="1:35" ht="15.75">
      <c r="A40" s="8" t="s">
        <v>102</v>
      </c>
      <c r="B40" s="7"/>
      <c r="C40" s="7"/>
      <c r="D40" s="7"/>
      <c r="E40" s="7"/>
      <c r="F40" s="7"/>
      <c r="G40" s="7"/>
      <c r="H40" s="7"/>
      <c r="I40" s="3"/>
      <c r="J40" s="4"/>
      <c r="K40" s="15" t="s">
        <v>29</v>
      </c>
      <c r="M40" s="8" t="s">
        <v>102</v>
      </c>
      <c r="N40" s="7"/>
      <c r="O40" s="7"/>
      <c r="P40" s="7"/>
      <c r="Q40" s="7"/>
      <c r="R40" s="7"/>
      <c r="S40" s="7"/>
      <c r="T40" s="7"/>
      <c r="U40" s="3"/>
      <c r="V40" s="4"/>
      <c r="W40" s="15" t="s">
        <v>29</v>
      </c>
      <c r="Y40" s="8" t="s">
        <v>102</v>
      </c>
      <c r="Z40" s="7"/>
      <c r="AA40" s="7"/>
      <c r="AB40" s="7"/>
      <c r="AC40" s="7"/>
      <c r="AD40" s="7"/>
      <c r="AE40" s="7"/>
      <c r="AF40" s="7"/>
      <c r="AG40" s="3"/>
      <c r="AH40" s="4"/>
      <c r="AI40" s="15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 t="s">
        <v>29</v>
      </c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 t="s">
        <v>29</v>
      </c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2557.296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2557.296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</f>
        <v>2557.296</v>
      </c>
    </row>
    <row r="53" spans="5:30" ht="12.75">
      <c r="E53" s="18" t="s">
        <v>19</v>
      </c>
      <c r="R53" s="19" t="s">
        <v>20</v>
      </c>
      <c r="AD53" s="19" t="s">
        <v>21</v>
      </c>
    </row>
    <row r="54" spans="1:36" ht="15">
      <c r="A54" s="2" t="s">
        <v>88</v>
      </c>
      <c r="B54" s="3"/>
      <c r="C54" s="3"/>
      <c r="D54" s="3"/>
      <c r="E54" s="3"/>
      <c r="F54" s="3"/>
      <c r="G54" s="3"/>
      <c r="H54" s="3"/>
      <c r="I54" s="3"/>
      <c r="J54" s="4"/>
      <c r="K54" s="13">
        <f>AI34+AI29-AI51</f>
        <v>-7552.8099999999995</v>
      </c>
      <c r="L54" s="17"/>
      <c r="M54" s="2" t="s">
        <v>89</v>
      </c>
      <c r="N54" s="3"/>
      <c r="O54" s="3"/>
      <c r="P54" s="3"/>
      <c r="Q54" s="3"/>
      <c r="R54" s="3"/>
      <c r="S54" s="3"/>
      <c r="T54" s="3"/>
      <c r="U54" s="3"/>
      <c r="V54" s="4"/>
      <c r="W54" s="13">
        <f>K59+K54-K76</f>
        <v>-8536.015</v>
      </c>
      <c r="X54" s="17"/>
      <c r="Y54" s="2" t="s">
        <v>91</v>
      </c>
      <c r="Z54" s="3"/>
      <c r="AA54" s="3"/>
      <c r="AB54" s="3"/>
      <c r="AC54" s="3"/>
      <c r="AD54" s="3"/>
      <c r="AE54" s="3"/>
      <c r="AF54" s="3"/>
      <c r="AG54" s="3"/>
      <c r="AH54" s="4"/>
      <c r="AI54" s="13">
        <f>W59+W54-W76</f>
        <v>-8034.219999999999</v>
      </c>
      <c r="AJ54" s="17"/>
    </row>
    <row r="55" spans="1:35" ht="15">
      <c r="A55" s="2" t="s">
        <v>54</v>
      </c>
      <c r="B55" s="3"/>
      <c r="C55" s="3"/>
      <c r="D55" s="3"/>
      <c r="E55" s="3"/>
      <c r="F55" s="3"/>
      <c r="G55" s="3"/>
      <c r="H55" s="3"/>
      <c r="I55" s="3"/>
      <c r="J55" s="4"/>
      <c r="K55" s="13"/>
      <c r="M55" s="2" t="s">
        <v>90</v>
      </c>
      <c r="N55" s="3"/>
      <c r="O55" s="3"/>
      <c r="P55" s="3"/>
      <c r="Q55" s="3"/>
      <c r="R55" s="3"/>
      <c r="S55" s="3"/>
      <c r="T55" s="3"/>
      <c r="U55" s="3"/>
      <c r="V55" s="4"/>
      <c r="W55" s="13" t="s">
        <v>29</v>
      </c>
      <c r="Y55" s="2" t="s">
        <v>92</v>
      </c>
      <c r="Z55" s="3"/>
      <c r="AA55" s="3"/>
      <c r="AB55" s="3"/>
      <c r="AC55" s="3"/>
      <c r="AD55" s="3"/>
      <c r="AE55" s="3"/>
      <c r="AF55" s="3"/>
      <c r="AG55" s="3"/>
      <c r="AH55" s="4"/>
      <c r="AI55" s="13" t="s">
        <v>29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371.7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371.7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371.7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8</v>
      </c>
    </row>
    <row r="58" spans="1:35" ht="15">
      <c r="A58" s="2" t="s">
        <v>73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8.23</v>
      </c>
      <c r="M58" s="2" t="s">
        <v>73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8.23</v>
      </c>
      <c r="Y58" s="2" t="s">
        <v>73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8.23</v>
      </c>
    </row>
    <row r="59" spans="1:35" ht="15">
      <c r="A59" s="2" t="s">
        <v>36</v>
      </c>
      <c r="B59" s="3"/>
      <c r="C59" s="3"/>
      <c r="D59" s="3"/>
      <c r="E59" s="3"/>
      <c r="F59" s="3"/>
      <c r="G59" s="3"/>
      <c r="H59" s="3"/>
      <c r="I59" s="3"/>
      <c r="J59" s="4"/>
      <c r="K59" s="16">
        <f>K56*K58</f>
        <v>3059.091</v>
      </c>
      <c r="M59" s="2" t="s">
        <v>37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3059.091</v>
      </c>
      <c r="Y59" s="2" t="s">
        <v>93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3059.091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1535.1209999999999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1535.1209999999999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1535.1209999999999</v>
      </c>
    </row>
    <row r="62" spans="1:35" ht="15.75">
      <c r="A62" s="8" t="s">
        <v>23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78.05699999999999</v>
      </c>
      <c r="M62" s="8" t="s">
        <v>23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78.05699999999999</v>
      </c>
      <c r="Y62" s="8" t="s">
        <v>23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78.05699999999999</v>
      </c>
    </row>
    <row r="63" spans="1:35" ht="15.75">
      <c r="A63" s="8" t="s">
        <v>100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572.418</v>
      </c>
      <c r="M63" s="8" t="s">
        <v>100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572.418</v>
      </c>
      <c r="Y63" s="8" t="s">
        <v>100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572.418</v>
      </c>
    </row>
    <row r="64" spans="1:35" ht="15.75">
      <c r="A64" s="8" t="s">
        <v>101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371.7</v>
      </c>
      <c r="M64" s="8" t="s">
        <v>101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371.7</v>
      </c>
      <c r="Y64" s="8" t="s">
        <v>101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371.7</v>
      </c>
    </row>
    <row r="65" spans="1:35" ht="15.75">
      <c r="A65" s="8" t="s">
        <v>102</v>
      </c>
      <c r="B65" s="7"/>
      <c r="C65" s="7"/>
      <c r="D65" s="7"/>
      <c r="E65" s="7"/>
      <c r="F65" s="7"/>
      <c r="G65" s="7"/>
      <c r="H65" s="7"/>
      <c r="I65" s="3"/>
      <c r="J65" s="4"/>
      <c r="K65" s="15">
        <f>K71</f>
        <v>1485</v>
      </c>
      <c r="M65" s="8" t="s">
        <v>102</v>
      </c>
      <c r="N65" s="7"/>
      <c r="O65" s="7"/>
      <c r="P65" s="7"/>
      <c r="Q65" s="7"/>
      <c r="R65" s="7"/>
      <c r="S65" s="7"/>
      <c r="T65" s="7"/>
      <c r="U65" s="3"/>
      <c r="V65" s="4"/>
      <c r="W65" s="15"/>
      <c r="Y65" s="8" t="s">
        <v>102</v>
      </c>
      <c r="Z65" s="7"/>
      <c r="AA65" s="7"/>
      <c r="AB65" s="7"/>
      <c r="AC65" s="7"/>
      <c r="AD65" s="7"/>
      <c r="AE65" s="7"/>
      <c r="AF65" s="7"/>
      <c r="AG65" s="3"/>
      <c r="AH65" s="4"/>
      <c r="AI65" s="15" t="s">
        <v>29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29</v>
      </c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103</v>
      </c>
      <c r="B71" s="3"/>
      <c r="C71" s="3"/>
      <c r="D71" s="3"/>
      <c r="E71" s="3"/>
      <c r="F71" s="3"/>
      <c r="G71" s="3"/>
      <c r="H71" s="3"/>
      <c r="I71" s="3"/>
      <c r="J71" s="4"/>
      <c r="K71" s="5">
        <v>1485</v>
      </c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14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27</v>
      </c>
      <c r="Z75" s="3"/>
      <c r="AA75" s="3"/>
      <c r="AB75" s="3"/>
      <c r="AC75" s="3"/>
      <c r="AD75" s="3"/>
      <c r="AE75" s="3"/>
      <c r="AF75" s="3"/>
      <c r="AG75" s="3"/>
      <c r="AH75" s="4"/>
      <c r="AI75" s="5" t="s">
        <v>29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K61+K62+K63+K64+K65</f>
        <v>4042.296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</f>
        <v>2557.296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2557.296</v>
      </c>
    </row>
    <row r="78" spans="5:30" ht="12.75">
      <c r="E78" s="18" t="s">
        <v>24</v>
      </c>
      <c r="R78" s="19" t="s">
        <v>25</v>
      </c>
      <c r="AD78" s="19" t="s">
        <v>26</v>
      </c>
    </row>
    <row r="79" spans="1:35" ht="15">
      <c r="A79" s="2" t="s">
        <v>99</v>
      </c>
      <c r="B79" s="3"/>
      <c r="C79" s="3"/>
      <c r="D79" s="3"/>
      <c r="E79" s="3"/>
      <c r="F79" s="3"/>
      <c r="G79" s="3"/>
      <c r="H79" s="3"/>
      <c r="I79" s="3"/>
      <c r="J79" s="4"/>
      <c r="K79" s="16">
        <f>AI59+AI54-AI76</f>
        <v>-7532.424999999999</v>
      </c>
      <c r="L79" s="17"/>
      <c r="M79" s="2" t="s">
        <v>97</v>
      </c>
      <c r="N79" s="3"/>
      <c r="O79" s="3"/>
      <c r="P79" s="3"/>
      <c r="Q79" s="3"/>
      <c r="R79" s="3"/>
      <c r="S79" s="3"/>
      <c r="T79" s="3"/>
      <c r="U79" s="3"/>
      <c r="V79" s="4"/>
      <c r="W79" s="13">
        <f>K84+K79-K101</f>
        <v>-7030.629999999999</v>
      </c>
      <c r="Y79" s="2" t="s">
        <v>94</v>
      </c>
      <c r="Z79" s="3"/>
      <c r="AA79" s="3"/>
      <c r="AB79" s="3"/>
      <c r="AC79" s="3"/>
      <c r="AD79" s="3"/>
      <c r="AE79" s="3"/>
      <c r="AF79" s="3"/>
      <c r="AG79" s="3"/>
      <c r="AH79" s="4"/>
      <c r="AI79" s="13">
        <f>W84+W79-W101</f>
        <v>-6528.834999999999</v>
      </c>
    </row>
    <row r="80" spans="1:35" ht="15">
      <c r="A80" s="2" t="s">
        <v>59</v>
      </c>
      <c r="B80" s="3"/>
      <c r="C80" s="3"/>
      <c r="D80" s="3"/>
      <c r="E80" s="3"/>
      <c r="F80" s="3"/>
      <c r="G80" s="3"/>
      <c r="H80" s="3"/>
      <c r="I80" s="3"/>
      <c r="J80" s="4"/>
      <c r="K80" s="16" t="s">
        <v>29</v>
      </c>
      <c r="M80" s="2" t="s">
        <v>98</v>
      </c>
      <c r="N80" s="3"/>
      <c r="O80" s="3"/>
      <c r="P80" s="3"/>
      <c r="Q80" s="3"/>
      <c r="R80" s="3"/>
      <c r="S80" s="3"/>
      <c r="T80" s="3"/>
      <c r="U80" s="3"/>
      <c r="V80" s="4"/>
      <c r="W80" s="16" t="s">
        <v>29</v>
      </c>
      <c r="Y80" s="2" t="s">
        <v>95</v>
      </c>
      <c r="Z80" s="3"/>
      <c r="AA80" s="3"/>
      <c r="AB80" s="3"/>
      <c r="AC80" s="3"/>
      <c r="AD80" s="3"/>
      <c r="AE80" s="3"/>
      <c r="AF80" s="3"/>
      <c r="AG80" s="3"/>
      <c r="AH80" s="4"/>
      <c r="AI80" s="13" t="s">
        <v>29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371.7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371.7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371.7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8</v>
      </c>
    </row>
    <row r="83" spans="1:35" ht="15">
      <c r="A83" s="2" t="s">
        <v>73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8.23</v>
      </c>
      <c r="M83" s="2" t="s">
        <v>73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8.23</v>
      </c>
      <c r="Y83" s="2" t="s">
        <v>73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8.23</v>
      </c>
    </row>
    <row r="84" spans="1:35" ht="15">
      <c r="A84" s="2" t="s">
        <v>40</v>
      </c>
      <c r="B84" s="3"/>
      <c r="C84" s="3"/>
      <c r="D84" s="3"/>
      <c r="E84" s="3"/>
      <c r="F84" s="3"/>
      <c r="G84" s="3"/>
      <c r="H84" s="3"/>
      <c r="I84" s="3"/>
      <c r="J84" s="4"/>
      <c r="K84" s="16">
        <f>K81*K83</f>
        <v>3059.091</v>
      </c>
      <c r="M84" s="2" t="s">
        <v>38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3059.091</v>
      </c>
      <c r="Y84" s="2" t="s">
        <v>96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3059.091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1535.1209999999999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1535.1209999999999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1535.1209999999999</v>
      </c>
    </row>
    <row r="87" spans="1:35" ht="15.75">
      <c r="A87" s="8" t="s">
        <v>23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78.05699999999999</v>
      </c>
      <c r="M87" s="8" t="s">
        <v>23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78.05699999999999</v>
      </c>
      <c r="Y87" s="8" t="s">
        <v>23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78.05699999999999</v>
      </c>
    </row>
    <row r="88" spans="1:35" ht="15.75">
      <c r="A88" s="8" t="s">
        <v>100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572.418</v>
      </c>
      <c r="M88" s="8" t="s">
        <v>100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572.418</v>
      </c>
      <c r="Y88" s="8" t="s">
        <v>100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572.418</v>
      </c>
    </row>
    <row r="89" spans="1:35" ht="15.75">
      <c r="A89" s="8" t="s">
        <v>101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371.7</v>
      </c>
      <c r="M89" s="8" t="s">
        <v>101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371.7</v>
      </c>
      <c r="Y89" s="8" t="s">
        <v>101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371.7</v>
      </c>
    </row>
    <row r="90" spans="1:35" ht="15.75">
      <c r="A90" s="8" t="s">
        <v>102</v>
      </c>
      <c r="B90" s="7"/>
      <c r="C90" s="7"/>
      <c r="D90" s="7"/>
      <c r="E90" s="7"/>
      <c r="F90" s="7"/>
      <c r="G90" s="7"/>
      <c r="H90" s="7"/>
      <c r="I90" s="3"/>
      <c r="J90" s="4"/>
      <c r="K90" s="15" t="str">
        <f>K100</f>
        <v> </v>
      </c>
      <c r="M90" s="8" t="s">
        <v>102</v>
      </c>
      <c r="N90" s="7"/>
      <c r="O90" s="7"/>
      <c r="P90" s="7"/>
      <c r="Q90" s="7"/>
      <c r="R90" s="7"/>
      <c r="S90" s="7"/>
      <c r="T90" s="7"/>
      <c r="U90" s="3"/>
      <c r="V90" s="4"/>
      <c r="W90" s="15"/>
      <c r="Y90" s="8" t="s">
        <v>102</v>
      </c>
      <c r="Z90" s="7"/>
      <c r="AA90" s="7"/>
      <c r="AB90" s="7"/>
      <c r="AC90" s="7"/>
      <c r="AD90" s="7"/>
      <c r="AE90" s="7"/>
      <c r="AF90" s="7"/>
      <c r="AG90" s="3"/>
      <c r="AH90" s="4"/>
      <c r="AI90" s="15" t="s">
        <v>29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 t="s">
        <v>29</v>
      </c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39</v>
      </c>
      <c r="B100" s="3"/>
      <c r="C100" s="3"/>
      <c r="D100" s="3"/>
      <c r="E100" s="3"/>
      <c r="F100" s="3"/>
      <c r="G100" s="3"/>
      <c r="H100" s="3"/>
      <c r="I100" s="3"/>
      <c r="J100" s="4"/>
      <c r="K100" s="5" t="s">
        <v>29</v>
      </c>
      <c r="M100" s="2" t="s">
        <v>27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27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</f>
        <v>2557.296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2557.296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W101</f>
        <v>2557.296</v>
      </c>
    </row>
    <row r="102" ht="12.75">
      <c r="AI102" s="17" t="s">
        <v>29</v>
      </c>
    </row>
    <row r="104" ht="12.75">
      <c r="AI104" s="29">
        <f>AI84+AI79-AI101</f>
        <v>-6027.039999999999</v>
      </c>
    </row>
    <row r="105" spans="34:35" ht="12.75">
      <c r="AH105" t="s">
        <v>104</v>
      </c>
      <c r="AI105">
        <f>AI89*5</f>
        <v>1858.5</v>
      </c>
    </row>
    <row r="106" spans="34:35" ht="12.75">
      <c r="AH106" t="s">
        <v>105</v>
      </c>
      <c r="AI106" s="28">
        <f>AI104+AI105</f>
        <v>-4168.539999999999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2014-02-07T07:30:53Z</cp:lastPrinted>
  <dcterms:created xsi:type="dcterms:W3CDTF">2012-04-11T04:13:08Z</dcterms:created>
  <dcterms:modified xsi:type="dcterms:W3CDTF">2016-02-25T11:34:32Z</dcterms:modified>
  <cp:category/>
  <cp:version/>
  <cp:contentType/>
  <cp:contentStatus/>
</cp:coreProperties>
</file>