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<sst xmlns="http://schemas.openxmlformats.org/spreadsheetml/2006/main" count="423" uniqueCount="102">
  <si>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</si>
  <si>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</si>
  <si>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</si>
  <si>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</si>
  <si>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</si>
  <si>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</si>
  <si>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</si>
  <si>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</si>
  <si>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</si>
  <si>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</si>
  <si>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</si>
  <si>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</si>
  <si>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</si>
  <si>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</si>
  <si>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</si>
  <si>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</si>
  <si>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</si>
  <si>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</si>
  <si>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</si>
  <si>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</si>
  <si>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</si>
  <si>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</si>
  <si>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</si>
  <si>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</si>
  <si>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</si>
  <si>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</si>
  <si>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</si>
  <si>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</si>
  <si>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</si>
  <si>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</si>
  <si>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</si>
  <si>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 </t>
  </si>
  <si>
    <t>июнь</t>
  </si>
  <si>
    <t xml:space="preserve">6.начислено за март   </t>
  </si>
  <si>
    <t xml:space="preserve">6.начислено за апрель  </t>
  </si>
  <si>
    <t xml:space="preserve">6.начислено за июль  </t>
  </si>
  <si>
    <t xml:space="preserve">6.начислено за август 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</si>
  <si>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</si>
  <si>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</si>
  <si>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</si>
  <si>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>апрель</t>
  </si>
  <si>
    <t>май</t>
  </si>
  <si>
    <t>7. задолженность за собственникамина 01.01.2015г. За водоотведение</t>
  </si>
  <si>
    <t xml:space="preserve">коммунальным услугам жилого дома № 6 ул. Железнодорожная за 2 квартал  </t>
  </si>
  <si>
    <t xml:space="preserve">коммунальным услугам жилого дома № 6 ул. Железнодорожная за 3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</si>
  <si>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</si>
  <si>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</si>
  <si>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</si>
  <si>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</si>
  <si>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</si>
  <si>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</si>
  <si>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</si>
  <si>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</si>
  <si>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</si>
  <si>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</si>
  <si>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6 ул. Железнодорожная за 4 квартал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</si>
  <si>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</si>
  <si>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</si>
  <si>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</t>
  </si>
  <si>
    <t>6. задолженность за собственниками  на 01.04.2015г.</t>
  </si>
  <si>
    <t>1. Задолженность по содержанию и текущему ремонту жилого дома на 01.04.2015года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</si>
  <si>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</si>
  <si>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</si>
  <si>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</si>
  <si>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</si>
  <si>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</si>
  <si>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</si>
  <si>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</si>
  <si>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</si>
  <si>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</si>
  <si>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</si>
  <si>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</si>
  <si>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 xml:space="preserve">коммунальным услугам жилого дома № 6  ул. Железнодорожная  за январь  </t>
  </si>
  <si>
    <t xml:space="preserve">коммунальным услугам жилого дома № 6 ул. Железнодорожная за февраль  </t>
  </si>
  <si>
    <t xml:space="preserve">коммунальным услугам жилого дома № 6 ул. Железнодорожная за март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</si>
  <si>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</si>
  <si>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</si>
  <si>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5. Тариф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</si>
  <si>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</si>
  <si>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</si>
  <si>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01.07.20154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</si>
  <si>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</si>
  <si>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</si>
  <si>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</si>
  <si>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</si>
  <si>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 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</si>
  <si>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</si>
  <si>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</si>
  <si>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 xml:space="preserve">6.начислено за июнь   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</si>
  <si>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</si>
  <si>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</si>
  <si>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 xml:space="preserve">6.начислено за май   </t>
  </si>
  <si>
    <t>1. Задолженность по содержанию и текущему ремонту жилого дома на 01.04.2015 года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</si>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</sst>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89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13055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326.7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58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7961.482</v>
      </c>
    </row>
    <row r="9" spans="1:11" ht="15">
      <c r="A9" s="2" t="s">
        <v>59</v>
      </c>
      <c r="B9" s="3"/>
      <c r="C9" s="3"/>
      <c r="D9" s="3"/>
      <c r="E9" s="3"/>
      <c r="F9" s="3"/>
      <c r="G9" s="3"/>
      <c r="H9" s="3"/>
      <c r="I9" s="3"/>
      <c r="J9" s="4"/>
      <c r="K9" s="16">
        <v>22703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23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Лист2!W11*2+Лист2!K11</f>
        <v>3923.667</v>
      </c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205.821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1006.236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653.4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Лист2!K15+Лист2!AI15</f>
        <v>7660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13449.124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43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13" t="s">
        <v>29</v>
      </c>
    </row>
    <row r="33" spans="1:12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13">
        <f>K5+K8-K26</f>
        <v>7567.358</v>
      </c>
      <c r="L33" s="17"/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v>326.7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v>8</v>
      </c>
    </row>
    <row r="36" spans="1:11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8066.223</v>
      </c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6">
        <v>22597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23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4047.813</v>
      </c>
    </row>
    <row r="40" spans="1:11" ht="15.75">
      <c r="A40" s="8" t="s">
        <v>17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205.821</v>
      </c>
    </row>
    <row r="41" spans="1:11" ht="15.75">
      <c r="A41" s="8" t="s">
        <v>97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1509.354</v>
      </c>
    </row>
    <row r="42" spans="1:11" ht="15.75">
      <c r="A42" s="8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980.0999999999999</v>
      </c>
    </row>
    <row r="43" spans="1:11" ht="15.75">
      <c r="A43" s="8" t="s">
        <v>99</v>
      </c>
      <c r="B43" s="7"/>
      <c r="C43" s="7"/>
      <c r="D43" s="7"/>
      <c r="E43" s="7"/>
      <c r="F43" s="7"/>
      <c r="G43" s="7"/>
      <c r="H43" s="7"/>
      <c r="I43" s="3"/>
      <c r="J43" s="4"/>
      <c r="K43" s="16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14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15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</f>
        <v>6743.088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44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64</v>
      </c>
      <c r="B59" s="3"/>
      <c r="C59" s="3"/>
      <c r="D59" s="3"/>
      <c r="E59" s="3"/>
      <c r="F59" s="3"/>
      <c r="G59" s="3"/>
      <c r="H59" s="3"/>
      <c r="I59" s="3"/>
      <c r="J59" s="4"/>
      <c r="K59" s="13"/>
    </row>
    <row r="60" spans="1:11" ht="15">
      <c r="A60" s="2" t="s">
        <v>65</v>
      </c>
      <c r="B60" s="3"/>
      <c r="C60" s="3"/>
      <c r="D60" s="3"/>
      <c r="E60" s="3"/>
      <c r="F60" s="3"/>
      <c r="G60" s="3"/>
      <c r="H60" s="3"/>
      <c r="I60" s="3"/>
      <c r="J60" s="4"/>
      <c r="K60" s="16">
        <f>K33+K36-K54</f>
        <v>8890.493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326.7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8</v>
      </c>
    </row>
    <row r="63" spans="1:11" ht="15">
      <c r="A63" s="2" t="s">
        <v>66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8066.223</v>
      </c>
    </row>
    <row r="64" spans="1:11" ht="15">
      <c r="A64" s="2" t="s">
        <v>67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29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23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4047.813</v>
      </c>
    </row>
    <row r="67" spans="1:11" ht="15.75">
      <c r="A67" s="8" t="s">
        <v>17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205.821</v>
      </c>
    </row>
    <row r="68" spans="1:11" ht="15.75">
      <c r="A68" s="8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1509.354</v>
      </c>
    </row>
    <row r="69" spans="1:11" ht="15.75">
      <c r="A69" s="8" t="s">
        <v>98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980.0999999999999</v>
      </c>
    </row>
    <row r="70" spans="1:11" ht="15.75">
      <c r="A70" s="8" t="s">
        <v>99</v>
      </c>
      <c r="B70" s="7"/>
      <c r="C70" s="7"/>
      <c r="D70" s="7"/>
      <c r="E70" s="7"/>
      <c r="F70" s="7"/>
      <c r="G70" s="7"/>
      <c r="H70" s="7"/>
      <c r="I70" s="3"/>
      <c r="J70" s="4"/>
      <c r="K70" s="16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14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15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K54</f>
        <v>6743.088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55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1" ht="15">
      <c r="A86" s="2" t="s">
        <v>68</v>
      </c>
      <c r="B86" s="3"/>
      <c r="C86" s="3"/>
      <c r="D86" s="3"/>
      <c r="E86" s="3"/>
      <c r="F86" s="3"/>
      <c r="G86" s="3"/>
      <c r="H86" s="3"/>
      <c r="I86" s="3"/>
      <c r="J86" s="4"/>
      <c r="K86" s="13"/>
    </row>
    <row r="87" spans="1:12" ht="15">
      <c r="A87" s="2" t="s">
        <v>69</v>
      </c>
      <c r="B87" s="3"/>
      <c r="C87" s="3"/>
      <c r="D87" s="3"/>
      <c r="E87" s="3"/>
      <c r="F87" s="3"/>
      <c r="G87" s="3"/>
      <c r="H87" s="3"/>
      <c r="I87" s="3"/>
      <c r="J87" s="4"/>
      <c r="K87" s="16">
        <f>K60+K63-K81</f>
        <v>10213.628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326.7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8</v>
      </c>
    </row>
    <row r="90" spans="1:11" ht="15">
      <c r="A90" s="2" t="s">
        <v>70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8066.223</v>
      </c>
    </row>
    <row r="91" spans="1:11" ht="15">
      <c r="A91" s="2" t="s">
        <v>71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23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4047.813</v>
      </c>
    </row>
    <row r="94" spans="1:11" ht="15.75">
      <c r="A94" s="8" t="s">
        <v>17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205.821</v>
      </c>
    </row>
    <row r="95" spans="1:11" ht="15.75">
      <c r="A95" s="8" t="s">
        <v>97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1509.354</v>
      </c>
    </row>
    <row r="96" spans="1:11" ht="15.75">
      <c r="A96" s="8" t="s">
        <v>98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980.0999999999999</v>
      </c>
    </row>
    <row r="97" spans="1:11" ht="15.75">
      <c r="A97" s="8" t="s">
        <v>99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Лист2!W90+Лист2!AI90</f>
        <v>9004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14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15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15747.088</v>
      </c>
    </row>
    <row r="110" spans="1:11" ht="15">
      <c r="A110" s="2" t="s">
        <v>45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K5</f>
        <v>13055</v>
      </c>
    </row>
    <row r="111" spans="1:12" ht="15">
      <c r="A111" s="23" t="s">
        <v>46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K90*3+K8</f>
        <v>32160.151</v>
      </c>
      <c r="L111" s="22"/>
    </row>
    <row r="112" spans="1:11" ht="15">
      <c r="A112" s="24" t="s">
        <v>47</v>
      </c>
      <c r="B112" s="25"/>
      <c r="C112" s="25"/>
      <c r="D112" s="25"/>
      <c r="E112" s="25"/>
      <c r="F112" s="25"/>
      <c r="G112" s="25"/>
      <c r="H112" s="25"/>
      <c r="I112" s="25"/>
      <c r="J112" s="11"/>
      <c r="K112" s="16">
        <f>K108+K81+K54+K26</f>
        <v>42682.388</v>
      </c>
    </row>
    <row r="113" spans="1:11" ht="15">
      <c r="A113" s="23" t="s">
        <v>28</v>
      </c>
      <c r="B113" s="12"/>
      <c r="C113" s="12"/>
      <c r="D113" s="12"/>
      <c r="E113" s="12"/>
      <c r="F113" s="12"/>
      <c r="G113" s="12"/>
      <c r="H113" s="12"/>
      <c r="I113" s="12"/>
      <c r="J113" s="4"/>
      <c r="K113" s="6"/>
    </row>
    <row r="114" spans="1:11" ht="15.75">
      <c r="A114" s="8" t="s">
        <v>23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8" t="s">
        <v>17</v>
      </c>
      <c r="B115" s="12"/>
      <c r="C115" s="12"/>
      <c r="D115" s="12"/>
      <c r="E115" s="12"/>
      <c r="F115" s="12"/>
      <c r="G115" s="12"/>
      <c r="H115" s="12"/>
      <c r="I115" s="12"/>
      <c r="J115" s="4"/>
      <c r="K115" s="5"/>
    </row>
    <row r="116" spans="1:11" ht="15.75">
      <c r="A116" s="26" t="s">
        <v>48</v>
      </c>
      <c r="B116" s="25"/>
      <c r="C116" s="25"/>
      <c r="D116" s="25"/>
      <c r="E116" s="25"/>
      <c r="F116" s="25"/>
      <c r="G116" s="25"/>
      <c r="H116" s="25"/>
      <c r="I116" s="25"/>
      <c r="J116" s="11"/>
      <c r="K116" s="5"/>
    </row>
    <row r="117" spans="1:11" ht="15">
      <c r="A117" s="2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18"/>
    </row>
    <row r="118" spans="1:11" ht="15">
      <c r="A118" s="2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16">
        <v>4166</v>
      </c>
    </row>
    <row r="119" spans="1:11" ht="15">
      <c r="A119" s="2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29</v>
      </c>
    </row>
    <row r="120" spans="1:11" ht="15">
      <c r="A120" s="2" t="s">
        <v>52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7" t="s">
        <v>53</v>
      </c>
      <c r="B121" s="28"/>
      <c r="C121" s="28"/>
      <c r="D121" s="28"/>
      <c r="E121" s="28"/>
      <c r="F121" s="28"/>
      <c r="G121" s="28"/>
      <c r="H121" s="28"/>
      <c r="I121" s="28"/>
      <c r="J121" s="29"/>
      <c r="K121" s="15" t="s">
        <v>29</v>
      </c>
    </row>
    <row r="122" spans="1:11" ht="15">
      <c r="A122" s="2" t="s">
        <v>54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29</v>
      </c>
    </row>
    <row r="123" spans="1:11" ht="15">
      <c r="A123" s="2" t="s">
        <v>42</v>
      </c>
      <c r="B123" s="12"/>
      <c r="C123" s="12"/>
      <c r="D123" s="12"/>
      <c r="E123" s="12"/>
      <c r="F123" s="12"/>
      <c r="G123" s="12"/>
      <c r="H123" s="12"/>
      <c r="I123" s="12"/>
      <c r="J123" s="4"/>
      <c r="K123" s="15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6"/>
  <sheetViews>
    <sheetView workbookViewId="0" topLeftCell="S65">
      <selection activeCell="AI106" sqref="AI106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72</v>
      </c>
      <c r="C2" s="1"/>
      <c r="D2" s="1"/>
      <c r="E2" s="1"/>
      <c r="F2" s="1"/>
      <c r="G2" s="1"/>
      <c r="H2" s="1"/>
      <c r="I2" s="1"/>
      <c r="M2" s="1"/>
      <c r="N2" s="1" t="s">
        <v>73</v>
      </c>
      <c r="O2" s="1"/>
      <c r="P2" s="1"/>
      <c r="Q2" s="1"/>
      <c r="R2" s="1"/>
      <c r="S2" s="1"/>
      <c r="T2" s="1"/>
      <c r="U2" s="1"/>
      <c r="Y2" s="1"/>
      <c r="Z2" s="1" t="s">
        <v>74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93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95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5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3">
        <v>13055</v>
      </c>
      <c r="M5" s="2" t="s">
        <v>94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10515.268</v>
      </c>
      <c r="Y5" s="2" t="s">
        <v>96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10956.313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326.7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326.7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326.7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77</v>
      </c>
      <c r="B8" s="3"/>
      <c r="C8" s="3"/>
      <c r="D8" s="3"/>
      <c r="E8" s="3"/>
      <c r="F8" s="3"/>
      <c r="G8" s="3"/>
      <c r="H8" s="3"/>
      <c r="I8" s="3"/>
      <c r="J8" s="4"/>
      <c r="K8" s="15">
        <v>7.91</v>
      </c>
      <c r="M8" s="2" t="s">
        <v>77</v>
      </c>
      <c r="N8" s="3"/>
      <c r="O8" s="3"/>
      <c r="P8" s="3"/>
      <c r="Q8" s="3"/>
      <c r="R8" s="3"/>
      <c r="S8" s="3"/>
      <c r="T8" s="3"/>
      <c r="U8" s="3"/>
      <c r="V8" s="4"/>
      <c r="W8" s="15">
        <v>8.23</v>
      </c>
      <c r="Y8" s="2" t="s">
        <v>77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8.23</v>
      </c>
    </row>
    <row r="9" spans="1:35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6">
        <v>2584</v>
      </c>
      <c r="M9" s="2" t="s">
        <v>31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2688.741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2688.741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18</v>
      </c>
      <c r="B11" s="3"/>
      <c r="C11" s="3"/>
      <c r="D11" s="3"/>
      <c r="E11" s="3"/>
      <c r="F11" s="3"/>
      <c r="G11" s="3"/>
      <c r="H11" s="3"/>
      <c r="I11" s="3"/>
      <c r="J11" s="19"/>
      <c r="K11" s="16">
        <f>K6*3.75</f>
        <v>1225.125</v>
      </c>
      <c r="M11" s="8" t="s">
        <v>23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1349.271</v>
      </c>
      <c r="Y11" s="8" t="s">
        <v>23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1349.271</v>
      </c>
    </row>
    <row r="12" spans="1:35" ht="15.75">
      <c r="A12" s="8" t="s">
        <v>19</v>
      </c>
      <c r="B12" s="3"/>
      <c r="C12" s="3"/>
      <c r="D12" s="3"/>
      <c r="E12" s="3"/>
      <c r="F12" s="3"/>
      <c r="G12" s="3"/>
      <c r="H12" s="3"/>
      <c r="I12" s="3"/>
      <c r="J12" s="19"/>
      <c r="K12" s="16">
        <f>K6*0.21</f>
        <v>68.607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68.607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68.607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503.118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503.118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326.7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326.7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K20</f>
        <v>3830</v>
      </c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 t="s">
        <v>29</v>
      </c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AI20</f>
        <v>3830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29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3830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29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v>3830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5123.732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2247.696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6077.696</v>
      </c>
    </row>
    <row r="28" spans="1:33" ht="15.75">
      <c r="A28" s="1"/>
      <c r="B28" s="1"/>
      <c r="C28" s="1"/>
      <c r="D28" s="1"/>
      <c r="E28" s="30" t="s">
        <v>40</v>
      </c>
      <c r="F28" s="1"/>
      <c r="G28" s="1"/>
      <c r="H28" s="1"/>
      <c r="I28" s="1"/>
      <c r="M28" s="1"/>
      <c r="N28" s="1"/>
      <c r="O28" s="1"/>
      <c r="P28" s="1"/>
      <c r="Q28" s="30" t="s">
        <v>41</v>
      </c>
      <c r="R28" s="1"/>
      <c r="S28" s="1"/>
      <c r="T28" s="1"/>
      <c r="U28" s="1"/>
      <c r="Y28" s="1"/>
      <c r="Z28" s="1"/>
      <c r="AA28" s="1"/>
      <c r="AB28" s="1"/>
      <c r="AC28" s="1"/>
      <c r="AD28" s="30" t="s">
        <v>32</v>
      </c>
      <c r="AE28" s="1"/>
      <c r="AF28" s="1"/>
      <c r="AG28" s="1"/>
    </row>
    <row r="29" spans="1:35" ht="15">
      <c r="A29" s="2" t="s">
        <v>92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7567.358</v>
      </c>
      <c r="M30" s="2" t="s">
        <v>90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8008.403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8449.448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326.7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326.7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326.7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77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8.23</v>
      </c>
      <c r="M33" s="2" t="s">
        <v>77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8.23</v>
      </c>
      <c r="Y33" s="2" t="s">
        <v>77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8.23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2688.741</v>
      </c>
      <c r="M34" s="2" t="s">
        <v>91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2688.741</v>
      </c>
      <c r="Y34" s="2" t="s">
        <v>88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2688.741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23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1349.271</v>
      </c>
      <c r="M36" s="8" t="s">
        <v>23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1349.271</v>
      </c>
      <c r="Y36" s="8" t="s">
        <v>23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1349.271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68.607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68.607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68.607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503.118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503.118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503.118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326.7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326.7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326.7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 t="s">
        <v>29</v>
      </c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 t="s">
        <v>29</v>
      </c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14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2247.696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2247.696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2247.696</v>
      </c>
    </row>
    <row r="53" spans="5:30" ht="12.75">
      <c r="E53" s="20" t="s">
        <v>20</v>
      </c>
      <c r="R53" s="21" t="s">
        <v>21</v>
      </c>
      <c r="AD53" s="21" t="s">
        <v>22</v>
      </c>
    </row>
    <row r="54" spans="1:35" ht="15">
      <c r="A54" s="2" t="s">
        <v>80</v>
      </c>
      <c r="B54" s="3"/>
      <c r="C54" s="3"/>
      <c r="D54" s="3"/>
      <c r="E54" s="3"/>
      <c r="F54" s="3"/>
      <c r="G54" s="3"/>
      <c r="H54" s="3"/>
      <c r="I54" s="3"/>
      <c r="J54" s="4"/>
      <c r="K54" s="18"/>
      <c r="M54" s="2" t="s">
        <v>81</v>
      </c>
      <c r="N54" s="3"/>
      <c r="O54" s="3"/>
      <c r="P54" s="3"/>
      <c r="Q54" s="3"/>
      <c r="R54" s="3"/>
      <c r="S54" s="3"/>
      <c r="T54" s="3"/>
      <c r="U54" s="3"/>
      <c r="V54" s="4"/>
      <c r="W54" s="18"/>
      <c r="Y54" s="2" t="s">
        <v>83</v>
      </c>
      <c r="Z54" s="3"/>
      <c r="AA54" s="3"/>
      <c r="AB54" s="3"/>
      <c r="AC54" s="3"/>
      <c r="AD54" s="3"/>
      <c r="AE54" s="3"/>
      <c r="AF54" s="3"/>
      <c r="AG54" s="3"/>
      <c r="AH54" s="4"/>
      <c r="AI54" s="18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6">
        <f>AI30+AI34-AI51</f>
        <v>8890.493</v>
      </c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6">
        <f>K55+K59-K76</f>
        <v>9331.538</v>
      </c>
      <c r="Y55" s="2" t="s">
        <v>84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9772.583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326.7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326.7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326.7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77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8.23</v>
      </c>
      <c r="M58" s="2" t="s">
        <v>77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8.23</v>
      </c>
      <c r="Y58" s="2" t="s">
        <v>77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8.23</v>
      </c>
    </row>
    <row r="59" spans="1:35" ht="15">
      <c r="A59" s="2" t="s">
        <v>35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2688.741</v>
      </c>
      <c r="M59" s="2" t="s">
        <v>36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2688.741</v>
      </c>
      <c r="Y59" s="2" t="s">
        <v>85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2688.741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23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1349.271</v>
      </c>
      <c r="M61" s="8" t="s">
        <v>23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1349.271</v>
      </c>
      <c r="Y61" s="8" t="s">
        <v>23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1349.271</v>
      </c>
    </row>
    <row r="62" spans="1:35" ht="15.75">
      <c r="A62" s="8" t="s">
        <v>17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68.607</v>
      </c>
      <c r="M62" s="8" t="s">
        <v>17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68.607</v>
      </c>
      <c r="Y62" s="8" t="s">
        <v>17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68.607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503.118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503.118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503.118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326.7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326.7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326.7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AI75</f>
        <v> 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27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29</v>
      </c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2247.696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2247.696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2247.696</v>
      </c>
    </row>
    <row r="78" spans="5:30" ht="12.75">
      <c r="E78" s="20" t="s">
        <v>24</v>
      </c>
      <c r="R78" s="21" t="s">
        <v>25</v>
      </c>
      <c r="AD78" s="21" t="s">
        <v>26</v>
      </c>
    </row>
    <row r="79" spans="1:35" ht="15">
      <c r="A79" s="2" t="s">
        <v>68</v>
      </c>
      <c r="B79" s="3"/>
      <c r="C79" s="3"/>
      <c r="D79" s="3"/>
      <c r="E79" s="3"/>
      <c r="F79" s="3"/>
      <c r="G79" s="3"/>
      <c r="H79" s="3"/>
      <c r="I79" s="3"/>
      <c r="J79" s="4"/>
      <c r="K79" s="18"/>
      <c r="M79" s="2" t="s">
        <v>78</v>
      </c>
      <c r="N79" s="3"/>
      <c r="O79" s="3"/>
      <c r="P79" s="3"/>
      <c r="Q79" s="3"/>
      <c r="R79" s="3"/>
      <c r="S79" s="3"/>
      <c r="T79" s="3"/>
      <c r="U79" s="3"/>
      <c r="V79" s="4"/>
      <c r="W79" s="18"/>
      <c r="Y79" s="2" t="s">
        <v>75</v>
      </c>
      <c r="Z79" s="3"/>
      <c r="AA79" s="3"/>
      <c r="AB79" s="3"/>
      <c r="AC79" s="3"/>
      <c r="AD79" s="3"/>
      <c r="AE79" s="3"/>
      <c r="AF79" s="3"/>
      <c r="AG79" s="3"/>
      <c r="AH79" s="4"/>
      <c r="AI79" s="18"/>
    </row>
    <row r="80" spans="1:35" ht="15">
      <c r="A80" s="2" t="s">
        <v>69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10213.628</v>
      </c>
      <c r="M80" s="2" t="s">
        <v>79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10654.673</v>
      </c>
      <c r="Y80" s="2" t="s">
        <v>76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W80+W84-W101</f>
        <v>10585.718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326.7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326.7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326.7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77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8.23</v>
      </c>
      <c r="M83" s="2" t="s">
        <v>77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8.23</v>
      </c>
      <c r="Y83" s="2" t="s">
        <v>77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8.23</v>
      </c>
    </row>
    <row r="84" spans="1:35" ht="15">
      <c r="A84" s="2" t="s">
        <v>39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2688.741</v>
      </c>
      <c r="M84" s="2" t="s">
        <v>38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2688.741</v>
      </c>
      <c r="Y84" s="2" t="s">
        <v>37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2688.741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23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1349.271</v>
      </c>
      <c r="M86" s="8" t="s">
        <v>23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1349.271</v>
      </c>
      <c r="Y86" s="8" t="s">
        <v>23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1349.271</v>
      </c>
    </row>
    <row r="87" spans="1:35" ht="15.75">
      <c r="A87" s="8" t="s">
        <v>17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68.607</v>
      </c>
      <c r="M87" s="8" t="s">
        <v>17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68.607</v>
      </c>
      <c r="Y87" s="8" t="s">
        <v>17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68.607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503.118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503.118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503.118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326.7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326.7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326.7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29</v>
      </c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</f>
        <v>510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AI92+AI95</f>
        <v>8494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29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>
        <v>4281</v>
      </c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v>510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 t="s">
        <v>29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>
        <f>2681+1532</f>
        <v>4213</v>
      </c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29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27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2247.696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2757.696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10741.696</v>
      </c>
    </row>
    <row r="103" ht="12.75">
      <c r="AI103" s="22" t="s">
        <v>29</v>
      </c>
    </row>
    <row r="104" ht="12.75">
      <c r="AI104" s="31">
        <f>AI80+AI84-AI101</f>
        <v>2532.763000000001</v>
      </c>
    </row>
    <row r="105" spans="34:35" ht="12.75">
      <c r="AH105" t="s">
        <v>100</v>
      </c>
      <c r="AI105">
        <f>AI89*5</f>
        <v>1633.5</v>
      </c>
    </row>
    <row r="106" spans="34:35" ht="12.75">
      <c r="AH106" t="s">
        <v>101</v>
      </c>
      <c r="AI106" s="22">
        <f>AI104+AI105</f>
        <v>4166.263000000001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2014-02-07T07:41:59Z</cp:lastPrinted>
  <dcterms:created xsi:type="dcterms:W3CDTF">2012-04-11T04:13:08Z</dcterms:created>
  <dcterms:modified xsi:type="dcterms:W3CDTF">2016-02-25T11:32:56Z</dcterms:modified>
  <cp:category/>
  <cp:version/>
  <cp:contentType/>
  <cp:contentStatus/>
</cp:coreProperties>
</file>