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<sst xmlns="http://schemas.openxmlformats.org/spreadsheetml/2006/main" count="439" uniqueCount="107">
  <si>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</si>
  <si>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</si>
  <si>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</si>
  <si>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</si>
  <si>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</si>
  <si>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</si>
  <si>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</si>
  <si>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</si>
  <si>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</si>
  <si>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</si>
  <si>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</si>
  <si>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</si>
  <si>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</si>
  <si>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</si>
  <si>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</si>
  <si>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</si>
  <si>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</si>
  <si>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</si>
  <si>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</si>
  <si>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</si>
  <si>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</si>
  <si>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</si>
  <si>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</si>
  <si>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</si>
  <si>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</si>
  <si>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</si>
  <si>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</si>
  <si>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</si>
  <si>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</si>
  <si>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12 ул. 50 лет ВЛКСМ за январь 2014г.</t>
  </si>
  <si>
    <t xml:space="preserve">6.начислено за февраль    </t>
  </si>
  <si>
    <t xml:space="preserve">6.начислено за январь   </t>
  </si>
  <si>
    <t xml:space="preserve">6.начислено за март  </t>
  </si>
  <si>
    <t>июнь</t>
  </si>
  <si>
    <t xml:space="preserve">6.начислено за июнь  </t>
  </si>
  <si>
    <t xml:space="preserve">6.начислено за май   </t>
  </si>
  <si>
    <t>май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</si>
  <si>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</si>
  <si>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</si>
  <si>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</si>
  <si>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</si>
  <si>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</si>
  <si>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</t>
  </si>
  <si>
    <t xml:space="preserve">6.начислено за ноябрь  </t>
  </si>
  <si>
    <t xml:space="preserve">6.начислено за октябрь  </t>
  </si>
  <si>
    <t>е. Текущий ремонт подъездов (ремонт кровли)</t>
  </si>
  <si>
    <t xml:space="preserve">д. Прочистка канализации  </t>
  </si>
  <si>
    <t>и. Остекление окон в местах общего пользования (устройство отмостки)</t>
  </si>
  <si>
    <t xml:space="preserve">коммунальным услугам жилого дома № 12 ул. 50 лет ВЛКСМ за 1 квартал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</si>
  <si>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</si>
  <si>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</si>
  <si>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</si>
  <si>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</si>
  <si>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12 ул. 50 лет ВЛКСМ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</si>
  <si>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</si>
  <si>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</si>
  <si>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</si>
  <si>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</si>
  <si>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12 ул. 50 лет ВЛКСМ за 3 квартал 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</si>
  <si>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</si>
  <si>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</si>
  <si>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</si>
  <si>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</si>
  <si>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12 ул. 50 лет ВЛКСМ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</si>
  <si>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</si>
  <si>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</si>
  <si>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</si>
  <si>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</si>
  <si>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</si>
  <si>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</si>
  <si>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</si>
  <si>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</si>
  <si>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</si>
  <si>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</si>
  <si>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</si>
  <si>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</si>
  <si>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</si>
  <si>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</si>
  <si>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5. Тариф н </t>
  </si>
  <si>
    <t>1. Задолженность по содержанию и текущему ремонту жилого дома на 01.01.2015 года</t>
  </si>
  <si>
    <t xml:space="preserve">коммунальным услугам жилого дома № 12 ул. 50 лет ВЛКСМ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</si>
  <si>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</si>
  <si>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</si>
  <si>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</si>
  <si>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12 ул. 50 лет ВЛКСМ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</si>
  <si>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</si>
  <si>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</si>
  <si>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</si>
  <si>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</si>
  <si>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</si>
  <si>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</si>
  <si>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01.07.2015 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</si>
  <si>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</si>
  <si>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</si>
  <si>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01.09.2015года</t>
  </si>
  <si>
    <t>2. Остаток денежных средств по содержанию и текущему ремонту жилого дома на 01.09.2015г.</t>
  </si>
  <si>
    <t xml:space="preserve">5. Тариф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</si>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</sst>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 topLeftCell="A85">
      <selection activeCell="K115" sqref="K11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13">
        <v>-26562</v>
      </c>
    </row>
    <row r="5" spans="1:11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 t="s">
        <v>28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870.4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</row>
    <row r="8" spans="1:11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21829.631999999998</v>
      </c>
    </row>
    <row r="9" spans="1:11" ht="15">
      <c r="A9" s="2" t="s">
        <v>52</v>
      </c>
      <c r="B9" s="3"/>
      <c r="C9" s="3"/>
      <c r="D9" s="3"/>
      <c r="E9" s="3"/>
      <c r="F9" s="3"/>
      <c r="G9" s="3"/>
      <c r="H9" s="3"/>
      <c r="I9" s="3"/>
      <c r="J9" s="4"/>
      <c r="K9" s="16">
        <v>7015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10453.504</v>
      </c>
    </row>
    <row r="12" spans="1:11" ht="15.75">
      <c r="A12" s="8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548.352</v>
      </c>
    </row>
    <row r="13" spans="1:11" ht="15.75">
      <c r="A13" s="8" t="s">
        <v>102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2680.832</v>
      </c>
    </row>
    <row r="14" spans="1:11" ht="15.75">
      <c r="A14" s="8" t="s">
        <v>103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1740.8</v>
      </c>
    </row>
    <row r="15" spans="1:11" ht="15.75">
      <c r="A15" s="8" t="s">
        <v>104</v>
      </c>
      <c r="B15" s="7"/>
      <c r="C15" s="7"/>
      <c r="D15" s="7"/>
      <c r="E15" s="7"/>
      <c r="F15" s="7"/>
      <c r="G15" s="7"/>
      <c r="H15" s="7"/>
      <c r="I15" s="3"/>
      <c r="J15" s="4"/>
      <c r="K15" s="16">
        <f>Лист2!K15+Лист2!W15+Лист2!AI15</f>
        <v>1940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17363.488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53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54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-22095.856000000003</v>
      </c>
    </row>
    <row r="33" spans="1:11" ht="15">
      <c r="A33" s="2" t="s">
        <v>55</v>
      </c>
      <c r="B33" s="3"/>
      <c r="C33" s="3"/>
      <c r="D33" s="3"/>
      <c r="E33" s="3"/>
      <c r="F33" s="3"/>
      <c r="G33" s="3"/>
      <c r="H33" s="3"/>
      <c r="I33" s="3"/>
      <c r="J33" s="4"/>
      <c r="K33" s="13" t="s">
        <v>28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870.4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22</v>
      </c>
    </row>
    <row r="36" spans="1:11" ht="15">
      <c r="A36" s="2" t="s">
        <v>56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22639.104</v>
      </c>
    </row>
    <row r="37" spans="1:11" ht="15">
      <c r="A37" s="2" t="s">
        <v>57</v>
      </c>
      <c r="B37" s="3"/>
      <c r="C37" s="3"/>
      <c r="D37" s="3"/>
      <c r="E37" s="3"/>
      <c r="F37" s="3"/>
      <c r="G37" s="3"/>
      <c r="H37" s="3"/>
      <c r="I37" s="3"/>
      <c r="J37" s="4"/>
      <c r="K37" s="16">
        <v>5069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10784.256</v>
      </c>
    </row>
    <row r="40" spans="1:11" ht="15.75">
      <c r="A40" s="8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548.352</v>
      </c>
    </row>
    <row r="41" spans="1:11" ht="15.75">
      <c r="A41" s="8" t="s">
        <v>102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4021.2479999999996</v>
      </c>
    </row>
    <row r="42" spans="1:11" ht="15.75">
      <c r="A42" s="8" t="s">
        <v>103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2611.2</v>
      </c>
    </row>
    <row r="43" spans="1:11" ht="15.75">
      <c r="A43" s="8" t="s">
        <v>104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Лист2!K40*3</f>
        <v>594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18559.056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58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59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-18015.808000000005</v>
      </c>
    </row>
    <row r="60" spans="1:12" ht="15">
      <c r="A60" s="2" t="s">
        <v>60</v>
      </c>
      <c r="B60" s="3"/>
      <c r="C60" s="3"/>
      <c r="D60" s="3"/>
      <c r="E60" s="3"/>
      <c r="F60" s="3"/>
      <c r="G60" s="3"/>
      <c r="H60" s="3"/>
      <c r="I60" s="3"/>
      <c r="J60" s="4"/>
      <c r="K60" s="13" t="s">
        <v>28</v>
      </c>
      <c r="L60" s="17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870.4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22</v>
      </c>
    </row>
    <row r="63" spans="1:11" ht="15">
      <c r="A63" s="2" t="s">
        <v>61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22639.104</v>
      </c>
    </row>
    <row r="64" spans="1:11" ht="15">
      <c r="A64" s="2" t="s">
        <v>62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10784.256</v>
      </c>
    </row>
    <row r="67" spans="1:11" ht="15.75">
      <c r="A67" s="8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548.352</v>
      </c>
    </row>
    <row r="68" spans="1:11" ht="15.75">
      <c r="A68" s="8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4021.2479999999996</v>
      </c>
    </row>
    <row r="69" spans="1:11" ht="15.75">
      <c r="A69" s="8" t="s">
        <v>4</v>
      </c>
      <c r="B69" s="7"/>
      <c r="C69" s="7"/>
      <c r="D69" s="7"/>
      <c r="E69" s="7"/>
      <c r="F69" s="7"/>
      <c r="G69" s="7"/>
      <c r="H69" s="7"/>
      <c r="I69" s="3"/>
      <c r="J69" s="4"/>
      <c r="K69" s="16">
        <f>K42</f>
        <v>2611.2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15">
        <f>Лист2!K65+Лист2!W65+Лист2!AI65</f>
        <v>3067</v>
      </c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2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K66+K67+K68+K69+K70</f>
        <v>21032.056</v>
      </c>
      <c r="L80" s="18" t="s">
        <v>28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63</v>
      </c>
      <c r="C83" s="1"/>
      <c r="D83" s="1"/>
      <c r="E83" s="1"/>
      <c r="F83" s="1"/>
      <c r="G83" s="1"/>
      <c r="H83" s="1"/>
      <c r="I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L84" s="17"/>
    </row>
    <row r="85" spans="1:12" ht="15">
      <c r="A85" s="2" t="s">
        <v>64</v>
      </c>
      <c r="B85" s="3"/>
      <c r="C85" s="3"/>
      <c r="D85" s="3"/>
      <c r="E85" s="3"/>
      <c r="F85" s="3"/>
      <c r="G85" s="3"/>
      <c r="H85" s="3"/>
      <c r="I85" s="3"/>
      <c r="J85" s="4"/>
      <c r="K85" s="13" t="s">
        <v>28</v>
      </c>
      <c r="L85" s="17"/>
    </row>
    <row r="86" spans="1:11" ht="15">
      <c r="A86" s="2" t="s">
        <v>65</v>
      </c>
      <c r="B86" s="3"/>
      <c r="C86" s="3"/>
      <c r="D86" s="3"/>
      <c r="E86" s="3"/>
      <c r="F86" s="3"/>
      <c r="G86" s="3"/>
      <c r="H86" s="3"/>
      <c r="I86" s="3"/>
      <c r="J86" s="4"/>
      <c r="K86" s="13">
        <f>K63+K59-K80</f>
        <v>-16408.760000000006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K61</f>
        <v>870.4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22</v>
      </c>
    </row>
    <row r="89" spans="1:11" ht="15">
      <c r="A89" s="2" t="s">
        <v>66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22639.104</v>
      </c>
    </row>
    <row r="90" spans="1:11" ht="15">
      <c r="A90" s="2" t="s">
        <v>67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17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10784.256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K67</f>
        <v>548.352</v>
      </c>
    </row>
    <row r="94" spans="1:11" ht="15.75">
      <c r="A94" s="8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K68</f>
        <v>4021.2479999999996</v>
      </c>
    </row>
    <row r="95" spans="1:11" ht="15.75">
      <c r="A95" s="8" t="s">
        <v>4</v>
      </c>
      <c r="B95" s="7"/>
      <c r="C95" s="7"/>
      <c r="D95" s="7"/>
      <c r="E95" s="7"/>
      <c r="F95" s="7"/>
      <c r="G95" s="7"/>
      <c r="H95" s="7"/>
      <c r="I95" s="3"/>
      <c r="J95" s="4"/>
      <c r="K95" s="16">
        <f>K69</f>
        <v>2611.2</v>
      </c>
    </row>
    <row r="96" spans="1:11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15">
        <f>198*3</f>
        <v>594</v>
      </c>
    </row>
    <row r="97" spans="1:11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9" t="s">
        <v>9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</row>
    <row r="101" spans="1:13" ht="15">
      <c r="A101" s="2" t="s">
        <v>10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18"/>
    </row>
    <row r="102" spans="1:11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9" t="s">
        <v>12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5"/>
    </row>
    <row r="104" spans="1:11" ht="15">
      <c r="A104" s="2" t="s">
        <v>13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2" t="s">
        <v>14</v>
      </c>
      <c r="B105" s="3"/>
      <c r="C105" s="3"/>
      <c r="D105" s="3"/>
      <c r="E105" s="3"/>
      <c r="F105" s="3"/>
      <c r="G105" s="3"/>
      <c r="H105" s="3"/>
      <c r="I105" s="3"/>
      <c r="J105" s="4"/>
      <c r="K105" s="6"/>
    </row>
    <row r="106" spans="1:11" ht="15">
      <c r="A106" s="9" t="s">
        <v>15</v>
      </c>
      <c r="B106" s="10"/>
      <c r="C106" s="10"/>
      <c r="D106" s="10"/>
      <c r="E106" s="10"/>
      <c r="F106" s="10"/>
      <c r="G106" s="10"/>
      <c r="H106" s="10"/>
      <c r="I106" s="10"/>
      <c r="J106" s="11"/>
      <c r="K106" s="16">
        <f>K92+K93+K94+K95+K96</f>
        <v>18559.056</v>
      </c>
    </row>
    <row r="108" spans="1:11" ht="15">
      <c r="A108" s="2" t="s">
        <v>68</v>
      </c>
      <c r="B108" s="12"/>
      <c r="C108" s="12"/>
      <c r="D108" s="12"/>
      <c r="E108" s="12"/>
      <c r="F108" s="12"/>
      <c r="G108" s="12"/>
      <c r="H108" s="12"/>
      <c r="I108" s="12"/>
      <c r="J108" s="4"/>
      <c r="K108" s="13">
        <f>K4</f>
        <v>-26562</v>
      </c>
    </row>
    <row r="109" spans="1:12" ht="15">
      <c r="A109" s="21" t="s">
        <v>69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6">
        <f>K89+K63+K36+K8</f>
        <v>89746.944</v>
      </c>
      <c r="L109" s="17"/>
    </row>
    <row r="110" spans="1:11" ht="15">
      <c r="A110" s="22" t="s">
        <v>70</v>
      </c>
      <c r="B110" s="23"/>
      <c r="C110" s="23"/>
      <c r="D110" s="23"/>
      <c r="E110" s="23"/>
      <c r="F110" s="23"/>
      <c r="G110" s="23"/>
      <c r="H110" s="23"/>
      <c r="I110" s="23"/>
      <c r="J110" s="11"/>
      <c r="K110" s="16">
        <f>+K106+K80+K54+K26</f>
        <v>75513.656</v>
      </c>
    </row>
    <row r="111" spans="1:11" ht="15">
      <c r="A111" s="21" t="s">
        <v>27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/>
    </row>
    <row r="112" spans="1:11" ht="15.75">
      <c r="A112" s="8" t="s">
        <v>17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5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5"/>
    </row>
    <row r="114" spans="1:11" ht="15.75">
      <c r="A114" s="24" t="s">
        <v>71</v>
      </c>
      <c r="B114" s="23"/>
      <c r="C114" s="23"/>
      <c r="D114" s="23"/>
      <c r="E114" s="23"/>
      <c r="F114" s="23"/>
      <c r="G114" s="23"/>
      <c r="H114" s="23"/>
      <c r="I114" s="23"/>
      <c r="J114" s="11"/>
      <c r="K114" s="15"/>
    </row>
    <row r="115" spans="1:11" ht="15">
      <c r="A115" s="2" t="s">
        <v>72</v>
      </c>
      <c r="B115" s="3"/>
      <c r="C115" s="3"/>
      <c r="D115" s="3"/>
      <c r="E115" s="3"/>
      <c r="F115" s="3"/>
      <c r="G115" s="3"/>
      <c r="H115" s="3"/>
      <c r="I115" s="3"/>
      <c r="J115" s="4"/>
      <c r="K115" s="16">
        <v>-7977</v>
      </c>
    </row>
    <row r="116" spans="1:11" ht="15">
      <c r="A116" s="2" t="s">
        <v>73</v>
      </c>
      <c r="B116" s="3"/>
      <c r="C116" s="3"/>
      <c r="D116" s="3"/>
      <c r="E116" s="3"/>
      <c r="F116" s="3"/>
      <c r="G116" s="3"/>
      <c r="H116" s="3"/>
      <c r="I116" s="3"/>
      <c r="J116" s="4"/>
      <c r="K116" s="16" t="s">
        <v>28</v>
      </c>
    </row>
    <row r="117" spans="1:11" ht="15">
      <c r="A117" s="2" t="s">
        <v>74</v>
      </c>
      <c r="B117" s="3"/>
      <c r="C117" s="3"/>
      <c r="D117" s="3"/>
      <c r="E117" s="3"/>
      <c r="F117" s="3"/>
      <c r="G117" s="3"/>
      <c r="H117" s="3"/>
      <c r="I117" s="3"/>
      <c r="J117" s="4"/>
      <c r="K117" s="16" t="s">
        <v>28</v>
      </c>
    </row>
    <row r="118" spans="1:11" ht="15">
      <c r="A118" s="2" t="s">
        <v>75</v>
      </c>
      <c r="B118" s="3"/>
      <c r="C118" s="3"/>
      <c r="D118" s="3"/>
      <c r="E118" s="3"/>
      <c r="F118" s="3"/>
      <c r="G118" s="3"/>
      <c r="H118" s="3"/>
      <c r="I118" s="3"/>
      <c r="J118" s="4"/>
      <c r="K118" s="15"/>
    </row>
    <row r="119" spans="1:11" ht="15">
      <c r="A119" s="25" t="s">
        <v>76</v>
      </c>
      <c r="B119" s="26"/>
      <c r="C119" s="26"/>
      <c r="D119" s="26"/>
      <c r="E119" s="26"/>
      <c r="F119" s="26"/>
      <c r="G119" s="26"/>
      <c r="H119" s="26"/>
      <c r="I119" s="26"/>
      <c r="J119" s="27"/>
      <c r="K119" s="15" t="s">
        <v>28</v>
      </c>
    </row>
    <row r="120" spans="1:11" ht="15">
      <c r="A120" s="2" t="s">
        <v>77</v>
      </c>
      <c r="B120" s="12"/>
      <c r="C120" s="12"/>
      <c r="D120" s="12"/>
      <c r="E120" s="12"/>
      <c r="F120" s="12"/>
      <c r="G120" s="12"/>
      <c r="H120" s="12"/>
      <c r="I120" s="12"/>
      <c r="J120" s="4"/>
      <c r="K120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workbookViewId="0" topLeftCell="T72">
      <selection activeCell="AI107" sqref="AI107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29</v>
      </c>
      <c r="C2" s="1"/>
      <c r="D2" s="1"/>
      <c r="E2" s="1"/>
      <c r="F2" s="1"/>
      <c r="G2" s="1"/>
      <c r="H2" s="1"/>
      <c r="I2" s="1"/>
      <c r="M2" s="1"/>
      <c r="N2" s="1" t="s">
        <v>80</v>
      </c>
      <c r="O2" s="1"/>
      <c r="P2" s="1"/>
      <c r="Q2" s="1"/>
      <c r="R2" s="1"/>
      <c r="S2" s="1"/>
      <c r="T2" s="1"/>
      <c r="U2" s="1"/>
      <c r="Y2" s="1"/>
      <c r="Z2" s="1" t="s">
        <v>84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3">
        <v>-26562</v>
      </c>
      <c r="M4" s="2" t="s">
        <v>81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-23469.888</v>
      </c>
      <c r="Y4" s="2" t="s">
        <v>85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-22109.872</v>
      </c>
    </row>
    <row r="5" spans="1:35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 t="s">
        <v>28</v>
      </c>
      <c r="M5" s="2" t="s">
        <v>82</v>
      </c>
      <c r="N5" s="3"/>
      <c r="O5" s="3"/>
      <c r="P5" s="3"/>
      <c r="Q5" s="3"/>
      <c r="R5" s="3"/>
      <c r="S5" s="3"/>
      <c r="T5" s="3"/>
      <c r="U5" s="3"/>
      <c r="V5" s="4"/>
      <c r="W5" s="13" t="s">
        <v>28</v>
      </c>
      <c r="Y5" s="2" t="s">
        <v>86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870.4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870.4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870.4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22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83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6736.896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7546.3679999999995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7546.3679999999995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3264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3594.752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3594.752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182.784</v>
      </c>
      <c r="M12" s="8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182.784</v>
      </c>
      <c r="Y12" s="8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182.784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102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1340.416</v>
      </c>
      <c r="Y13" s="8" t="s">
        <v>102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1340.416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103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870.4</v>
      </c>
      <c r="Y14" s="8" t="s">
        <v>103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870.4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198</v>
      </c>
      <c r="M15" s="8" t="s">
        <v>104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198</v>
      </c>
      <c r="Y15" s="8" t="s">
        <v>104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1544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28</v>
      </c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 t="s">
        <v>28</v>
      </c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28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f>806+540</f>
        <v>1346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22*9</f>
        <v>198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198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198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3644.784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6186.352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7532.352</v>
      </c>
    </row>
    <row r="28" spans="1:33" ht="15.75">
      <c r="A28" s="1"/>
      <c r="B28" s="1"/>
      <c r="C28" s="1"/>
      <c r="D28" s="1"/>
      <c r="E28" s="28" t="s">
        <v>37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36</v>
      </c>
      <c r="S28" s="1"/>
      <c r="T28" s="1"/>
      <c r="U28" s="1"/>
      <c r="Y28" s="1"/>
      <c r="Z28" s="1"/>
      <c r="AA28" s="1"/>
      <c r="AB28" s="1"/>
      <c r="AC28" s="1"/>
      <c r="AD28" s="28" t="s">
        <v>33</v>
      </c>
      <c r="AE28" s="1"/>
      <c r="AF28" s="1"/>
      <c r="AG28" s="1"/>
    </row>
    <row r="29" spans="1:35" ht="15">
      <c r="A29" s="2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-22095.856</v>
      </c>
      <c r="M29" s="2" t="s">
        <v>89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-20735.84</v>
      </c>
      <c r="Y29" s="2" t="s">
        <v>87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-19375.824</v>
      </c>
    </row>
    <row r="30" spans="1:35" ht="15">
      <c r="A30" s="2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28</v>
      </c>
      <c r="M30" s="2" t="s">
        <v>90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28</v>
      </c>
      <c r="Y30" s="2" t="s">
        <v>88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28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870.4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870.4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870.4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22</v>
      </c>
    </row>
    <row r="33" spans="1:35" ht="15">
      <c r="A33" s="2" t="s">
        <v>83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7546.3679999999995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7546.3679999999995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7546.3679999999995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3594.752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3594.752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3594.752</v>
      </c>
    </row>
    <row r="37" spans="1:35" ht="15.75">
      <c r="A37" s="8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182.784</v>
      </c>
      <c r="M37" s="8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182.784</v>
      </c>
      <c r="Y37" s="8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182.784</v>
      </c>
    </row>
    <row r="38" spans="1:35" ht="15.75">
      <c r="A38" s="8" t="s">
        <v>102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1340.416</v>
      </c>
      <c r="M38" s="8" t="s">
        <v>102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1340.416</v>
      </c>
      <c r="Y38" s="8" t="s">
        <v>102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1340.416</v>
      </c>
    </row>
    <row r="39" spans="1:35" ht="15.75">
      <c r="A39" s="8" t="s">
        <v>103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870.4</v>
      </c>
      <c r="M39" s="8" t="s">
        <v>103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870.4</v>
      </c>
      <c r="Y39" s="8" t="s">
        <v>103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870.4</v>
      </c>
    </row>
    <row r="40" spans="1:35" ht="15.75">
      <c r="A40" s="8" t="s">
        <v>104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198</v>
      </c>
      <c r="M40" s="8" t="s">
        <v>104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198</v>
      </c>
      <c r="Y40" s="8" t="s">
        <v>104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198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28</v>
      </c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28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28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198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198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198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6186.352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6186.352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6186.352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6" ht="15">
      <c r="A54" s="2" t="s">
        <v>91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-18015.808</v>
      </c>
      <c r="M54" s="2" t="s">
        <v>92</v>
      </c>
      <c r="N54" s="3"/>
      <c r="O54" s="3"/>
      <c r="P54" s="3"/>
      <c r="Q54" s="3"/>
      <c r="R54" s="3"/>
      <c r="S54" s="3"/>
      <c r="T54" s="3"/>
      <c r="U54" s="3"/>
      <c r="V54" s="4"/>
      <c r="W54" s="16">
        <f>K59+K54-K76</f>
        <v>-19128.792</v>
      </c>
      <c r="X54" s="17" t="s">
        <v>28</v>
      </c>
      <c r="Y54" s="2" t="s">
        <v>94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-17768.776</v>
      </c>
      <c r="AJ54" s="18" t="s">
        <v>28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28</v>
      </c>
      <c r="M55" s="2" t="s">
        <v>93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28</v>
      </c>
      <c r="Y55" s="2" t="s">
        <v>95</v>
      </c>
      <c r="Z55" s="3"/>
      <c r="AA55" s="3"/>
      <c r="AB55" s="3"/>
      <c r="AC55" s="3"/>
      <c r="AD55" s="3"/>
      <c r="AE55" s="3"/>
      <c r="AF55" s="3"/>
      <c r="AG55" s="3"/>
      <c r="AH55" s="4"/>
      <c r="AI55" s="13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870.4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870.4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870.4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22</v>
      </c>
    </row>
    <row r="58" spans="1:35" ht="15">
      <c r="A58" s="2" t="s">
        <v>83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83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96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7546.3679999999995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7546.3679999999995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7546.3679999999995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3594.752</v>
      </c>
      <c r="M61" s="8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3594.752</v>
      </c>
      <c r="Y61" s="8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3594.752</v>
      </c>
    </row>
    <row r="62" spans="1:35" ht="15.75">
      <c r="A62" s="8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182.784</v>
      </c>
      <c r="M62" s="8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182.784</v>
      </c>
      <c r="Y62" s="8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182.784</v>
      </c>
    </row>
    <row r="63" spans="1:35" ht="15.75">
      <c r="A63" s="8" t="s">
        <v>102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1340.416</v>
      </c>
      <c r="M63" s="8" t="s">
        <v>102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1340.416</v>
      </c>
      <c r="Y63" s="8" t="s">
        <v>102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1340.416</v>
      </c>
    </row>
    <row r="64" spans="1:35" ht="15.75">
      <c r="A64" s="8" t="s">
        <v>103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870.4</v>
      </c>
      <c r="M64" s="8" t="s">
        <v>103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870.4</v>
      </c>
      <c r="Y64" s="8" t="s">
        <v>103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870.4</v>
      </c>
    </row>
    <row r="65" spans="1:35" ht="15.75">
      <c r="A65" s="8" t="s">
        <v>104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K69+K75</f>
        <v>2671</v>
      </c>
      <c r="M65" s="8" t="s">
        <v>104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198</v>
      </c>
      <c r="Y65" s="8" t="s">
        <v>104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198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f>1935+538</f>
        <v>2473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46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28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45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28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47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28</v>
      </c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6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198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198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198</v>
      </c>
      <c r="AJ75" s="17" t="s">
        <v>28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8659.351999999999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W51</f>
        <v>6186.352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6186.352</v>
      </c>
    </row>
    <row r="78" spans="5:30" ht="12.75">
      <c r="E78" s="19" t="s">
        <v>24</v>
      </c>
      <c r="R78" s="20" t="s">
        <v>25</v>
      </c>
      <c r="AD78" s="20" t="s">
        <v>26</v>
      </c>
    </row>
    <row r="79" spans="1:35" ht="15">
      <c r="A79" s="2" t="s">
        <v>101</v>
      </c>
      <c r="B79" s="3"/>
      <c r="C79" s="3"/>
      <c r="D79" s="3"/>
      <c r="E79" s="3"/>
      <c r="F79" s="3"/>
      <c r="G79" s="3"/>
      <c r="H79" s="3"/>
      <c r="I79" s="3"/>
      <c r="J79" s="4"/>
      <c r="K79" s="13">
        <f>AI59+AI54-AI76</f>
        <v>-16408.760000000002</v>
      </c>
      <c r="L79" s="17"/>
      <c r="M79" s="2" t="s">
        <v>99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-15048.744000000002</v>
      </c>
      <c r="Y79" s="2" t="s">
        <v>97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-13688.728000000003</v>
      </c>
    </row>
    <row r="80" spans="1:35" ht="15">
      <c r="A80" s="2" t="s">
        <v>65</v>
      </c>
      <c r="B80" s="3"/>
      <c r="C80" s="3"/>
      <c r="D80" s="3"/>
      <c r="E80" s="3"/>
      <c r="F80" s="3"/>
      <c r="G80" s="3"/>
      <c r="H80" s="3"/>
      <c r="I80" s="3"/>
      <c r="J80" s="4"/>
      <c r="K80" s="13" t="s">
        <v>28</v>
      </c>
      <c r="M80" s="2" t="s">
        <v>100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28</v>
      </c>
      <c r="Y80" s="2" t="s">
        <v>98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28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870.4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870.4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870.4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22</v>
      </c>
    </row>
    <row r="83" spans="1:35" ht="15">
      <c r="A83" s="2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83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7546.3679999999995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7546.3679999999995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7546.3679999999995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3594.752</v>
      </c>
      <c r="M86" s="8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3594.752</v>
      </c>
      <c r="Y86" s="8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3594.752</v>
      </c>
    </row>
    <row r="87" spans="1:35" ht="15.75">
      <c r="A87" s="8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182.784</v>
      </c>
      <c r="M87" s="8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182.784</v>
      </c>
      <c r="Y87" s="8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182.784</v>
      </c>
    </row>
    <row r="88" spans="1:35" ht="15.75">
      <c r="A88" s="8" t="s">
        <v>102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1340.416</v>
      </c>
      <c r="M88" s="8" t="s">
        <v>102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1340.416</v>
      </c>
      <c r="Y88" s="8" t="s">
        <v>102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1340.416</v>
      </c>
    </row>
    <row r="89" spans="1:35" ht="15.75">
      <c r="A89" s="8" t="s">
        <v>103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870.4</v>
      </c>
      <c r="M89" s="8" t="s">
        <v>103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870.4</v>
      </c>
      <c r="Y89" s="8" t="s">
        <v>103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870.4</v>
      </c>
    </row>
    <row r="90" spans="1:35" ht="15.75">
      <c r="A90" s="8" t="s">
        <v>104</v>
      </c>
      <c r="B90" s="7"/>
      <c r="C90" s="7"/>
      <c r="D90" s="7"/>
      <c r="E90" s="7"/>
      <c r="F90" s="7"/>
      <c r="G90" s="7"/>
      <c r="H90" s="7"/>
      <c r="I90" s="3"/>
      <c r="J90" s="4"/>
      <c r="K90" s="15">
        <f>K100</f>
        <v>198</v>
      </c>
      <c r="M90" s="8" t="s">
        <v>104</v>
      </c>
      <c r="N90" s="7"/>
      <c r="O90" s="7"/>
      <c r="P90" s="7"/>
      <c r="Q90" s="7"/>
      <c r="R90" s="7"/>
      <c r="S90" s="7"/>
      <c r="T90" s="7"/>
      <c r="U90" s="3"/>
      <c r="V90" s="4"/>
      <c r="W90" s="15">
        <f>K90</f>
        <v>198</v>
      </c>
      <c r="Y90" s="8" t="s">
        <v>104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198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28</v>
      </c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198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198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198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6186.352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6186.352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6186.352</v>
      </c>
    </row>
    <row r="103" ht="12.75">
      <c r="AI103" s="18" t="s">
        <v>28</v>
      </c>
    </row>
    <row r="105" ht="12.75">
      <c r="AI105" s="29">
        <f>AI84+AI79-AI101</f>
        <v>-12328.712000000003</v>
      </c>
    </row>
    <row r="106" spans="34:35" ht="12.75">
      <c r="AH106" t="s">
        <v>105</v>
      </c>
      <c r="AI106">
        <f>AI89*5</f>
        <v>4352</v>
      </c>
    </row>
    <row r="107" spans="10:35" ht="12.75">
      <c r="J107" s="17" t="s">
        <v>28</v>
      </c>
      <c r="AH107" t="s">
        <v>106</v>
      </c>
      <c r="AI107" s="18">
        <f>AI105+AI106</f>
        <v>-7976.712000000003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2014-02-07T06:58:26Z</cp:lastPrinted>
  <dcterms:created xsi:type="dcterms:W3CDTF">2012-04-11T04:13:08Z</dcterms:created>
  <dcterms:modified xsi:type="dcterms:W3CDTF">2016-02-25T11:21:58Z</dcterms:modified>
  <cp:category/>
  <cp:version/>
  <cp:contentType/>
  <cp:contentStatus/>
</cp:coreProperties>
</file>