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<sst xmlns="http://schemas.openxmlformats.org/spreadsheetml/2006/main" count="400" uniqueCount="105">
  <si>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</si>
  <si>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</si>
  <si>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</si>
  <si>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</si>
  <si>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</si>
  <si>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</si>
  <si>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</si>
  <si>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</si>
  <si>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</si>
  <si>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</si>
  <si>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</si>
  <si>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</si>
  <si>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</si>
  <si>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</si>
  <si>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</si>
  <si>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</si>
  <si>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</si>
  <si>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</si>
  <si>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</si>
  <si>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</si>
  <si>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</si>
  <si>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</si>
  <si>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</si>
  <si>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</si>
  <si>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</si>
  <si>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</si>
  <si>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</si>
  <si>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</si>
  <si>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</si>
  <si>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</si>
  <si>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</si>
  <si>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</si>
  <si>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</si>
  <si>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</si>
  <si>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</si>
  <si>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</si>
  <si>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</si>
  <si>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</si>
  <si>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</si>
  <si>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</si>
  <si>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</si>
  <si>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</si>
  <si>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</si>
  <si>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</si>
  <si>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г. Электрические сети с заменой электролампочек </t>
  </si>
  <si>
    <t xml:space="preserve">коммунальным услугам жилого дома № 32 с. Пушкари  за 1 квартал  </t>
  </si>
  <si>
    <t xml:space="preserve">5.начислено за 1 квартал  </t>
  </si>
  <si>
    <t>1. Задолженность по содержанию и текущему ремонту жилого дома на 01.01.2015  года</t>
  </si>
  <si>
    <t>2. Остаток денежных средств по содержанию и текущему ремонту жилого дома на 01.01.2015 г.</t>
  </si>
  <si>
    <t>6. задолженность за собственниками  на 01.04.2015г.</t>
  </si>
  <si>
    <t xml:space="preserve">коммунальным услугам жилого дома № 32 с. Пушкари  за 2 квартал  </t>
  </si>
  <si>
    <t>1. Задолженность по содержанию и текущему ремонту жилого дома на 01.04.2015  года</t>
  </si>
  <si>
    <t>2. Остаток денежных средств по содержанию и текущему ремонту жилого дома на 01.04.2015 г.</t>
  </si>
  <si>
    <t xml:space="preserve">5.начислено за 2 квартал </t>
  </si>
  <si>
    <t>6. задолженность за собственниками на 01.07.2015 г.</t>
  </si>
  <si>
    <t xml:space="preserve">коммунальным услугам жилого дома № 32 с. Пушкари  за 3 квартал </t>
  </si>
  <si>
    <t xml:space="preserve">5.начислено за 3 квартал  </t>
  </si>
  <si>
    <t>6. задолженность за собственниками на 01.10.2015г.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</si>
  <si>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</si>
  <si>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</si>
  <si>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коммунальным услугам жилого дома № 32 с. Пушкари 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</si>
  <si>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</si>
  <si>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</si>
  <si>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</si>
  <si>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</si>
  <si>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</si>
  <si>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</si>
  <si>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</si>
  <si>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</si>
  <si>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</si>
  <si>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</si>
  <si>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</si>
  <si>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</si>
  <si>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</si>
  <si>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 xml:space="preserve">коммунальным услугам жилого дома № 32 с. Пушкари   за январь  </t>
  </si>
  <si>
    <t xml:space="preserve">5. Тариф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</si>
  <si>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</si>
  <si>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</si>
  <si>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</si>
  <si>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t xml:space="preserve">коммунальным услугам жилого дома № 32 с. Пушкари 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</si>
  <si>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</si>
  <si>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</si>
  <si>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r>
      <t>3.</t>
    </r>
    <r>
      <rPr>
        <sz val="12"/>
        <rFont val="Arial Cyr"/>
        <family val="0"/>
      </rPr>
      <t>Обследование дымовых и вентканалов</t>
    </r>
  </si>
  <si>
    <t xml:space="preserve">коммунальным услугам жилого дома № 32 с. Пушкари 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</si>
  <si>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</si>
  <si>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</si>
  <si>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</si>
  <si>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</si>
  <si>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</si>
  <si>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</si>
  <si>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</si>
  <si>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</si>
  <si>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</si>
  <si>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</si>
  <si>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</si>
  <si>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</si>
  <si>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</si>
  <si>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</si>
  <si>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</si>
  <si>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</si>
  <si>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5. Тариф </t>
  </si>
  <si>
    <t>1. Задолженность по содержанию и текущему ремонту жилого дома на 01.10.2015  года</t>
  </si>
  <si>
    <t>2. Остаток денежных средств по содержанию и текущему ремонту жилого дома на 01.10.2015 г.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</si>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</sst>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79">
      <selection activeCell="K114" sqref="K114"/>
    </sheetView>
  </sheetViews>
  <sheetFormatPr defaultColWidth="9.00390625" defaultRowHeight="12.75"/>
  <cols>
    <col min="10" max="10" width="18.37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>
        <v>9984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256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5683.2</v>
      </c>
    </row>
    <row r="9" spans="1:11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3074.56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161.28</v>
      </c>
    </row>
    <row r="13" spans="1:11" ht="15.75">
      <c r="A13" s="8" t="s">
        <v>78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K6*1*2</f>
        <v>512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>
        <f>172*3</f>
        <v>516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K11+K12+K13+K14</f>
        <v>4263.84</v>
      </c>
    </row>
    <row r="27" spans="1:9" ht="15">
      <c r="A27" s="1"/>
      <c r="B27" s="1" t="s">
        <v>16</v>
      </c>
      <c r="C27" s="1"/>
      <c r="D27" s="1"/>
      <c r="E27" s="1"/>
      <c r="F27" s="1"/>
      <c r="G27" s="1"/>
      <c r="H27" s="1"/>
      <c r="I27" s="1"/>
    </row>
    <row r="28" spans="1:9" ht="15">
      <c r="A28" s="1"/>
      <c r="B28" s="1" t="s">
        <v>50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12" ht="15">
      <c r="A30" s="2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6"/>
      <c r="L30" s="17" t="s">
        <v>28</v>
      </c>
    </row>
    <row r="31" spans="1:11" ht="15">
      <c r="A31" s="2" t="s">
        <v>52</v>
      </c>
      <c r="B31" s="3"/>
      <c r="C31" s="3"/>
      <c r="D31" s="3"/>
      <c r="E31" s="3"/>
      <c r="F31" s="3"/>
      <c r="G31" s="3"/>
      <c r="H31" s="3"/>
      <c r="I31" s="3"/>
      <c r="J31" s="4"/>
      <c r="K31" s="13">
        <f>K5+K8-K25</f>
        <v>11403.36</v>
      </c>
    </row>
    <row r="32" spans="1:11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4">
        <f>K6</f>
        <v>256</v>
      </c>
    </row>
    <row r="33" spans="1:11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5">
        <f>K7</f>
        <v>8</v>
      </c>
    </row>
    <row r="34" spans="1:11" ht="15">
      <c r="A34" s="2" t="s">
        <v>53</v>
      </c>
      <c r="B34" s="3"/>
      <c r="C34" s="3"/>
      <c r="D34" s="3"/>
      <c r="E34" s="3"/>
      <c r="F34" s="3"/>
      <c r="G34" s="3"/>
      <c r="H34" s="3"/>
      <c r="I34" s="3"/>
      <c r="J34" s="4"/>
      <c r="K34" s="16">
        <f>Лист2!K33*3</f>
        <v>5660.16</v>
      </c>
    </row>
    <row r="35" spans="1:11" ht="15">
      <c r="A35" s="2" t="s">
        <v>54</v>
      </c>
      <c r="B35" s="3"/>
      <c r="C35" s="3"/>
      <c r="D35" s="3"/>
      <c r="E35" s="3"/>
      <c r="F35" s="3"/>
      <c r="G35" s="3"/>
      <c r="H35" s="3"/>
      <c r="I35" s="3"/>
      <c r="J35" s="4"/>
      <c r="K35" s="16"/>
    </row>
    <row r="36" spans="1:11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15"/>
    </row>
    <row r="37" spans="1:11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Лист2!K35*3</f>
        <v>3171.84</v>
      </c>
    </row>
    <row r="38" spans="1:11" ht="15.75">
      <c r="A38" s="8" t="s">
        <v>18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Лист2!K36*3</f>
        <v>161.28</v>
      </c>
    </row>
    <row r="39" spans="1:11" ht="15.75">
      <c r="A39" s="8" t="s">
        <v>78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Лист2!K37*3</f>
        <v>768</v>
      </c>
    </row>
    <row r="40" spans="1:11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5">
        <f>Лист2!K42+Лист2!W42+Лист2!AI42</f>
        <v>516</v>
      </c>
    </row>
    <row r="41" spans="1:11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</row>
    <row r="42" spans="1:11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</row>
    <row r="43" spans="1:11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28</v>
      </c>
    </row>
    <row r="45" spans="1:11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</row>
    <row r="46" spans="1:11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K37+K38+K39+K40</f>
        <v>4617.120000000001</v>
      </c>
    </row>
    <row r="53" spans="1:9" ht="15">
      <c r="A53" s="1"/>
      <c r="B53" s="1" t="s">
        <v>16</v>
      </c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55</v>
      </c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12" ht="15">
      <c r="A56" s="2" t="s">
        <v>58</v>
      </c>
      <c r="B56" s="3"/>
      <c r="C56" s="3"/>
      <c r="D56" s="3"/>
      <c r="E56" s="3"/>
      <c r="F56" s="3"/>
      <c r="G56" s="3"/>
      <c r="H56" s="3"/>
      <c r="I56" s="3"/>
      <c r="J56" s="4"/>
      <c r="K56" s="13"/>
      <c r="L56" s="17"/>
    </row>
    <row r="57" spans="1:11" ht="15">
      <c r="A57" s="2" t="s">
        <v>59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K31+K34-K51</f>
        <v>12446.4</v>
      </c>
    </row>
    <row r="58" spans="1:11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256</v>
      </c>
    </row>
    <row r="59" spans="1:11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5">
        <f>K33</f>
        <v>8</v>
      </c>
    </row>
    <row r="60" spans="1:11" ht="1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4"/>
      <c r="K60" s="16">
        <f>K34</f>
        <v>5660.16</v>
      </c>
    </row>
    <row r="61" spans="1:11" ht="15">
      <c r="A61" s="2" t="s">
        <v>57</v>
      </c>
      <c r="B61" s="3"/>
      <c r="C61" s="3"/>
      <c r="D61" s="3"/>
      <c r="E61" s="3"/>
      <c r="F61" s="3"/>
      <c r="G61" s="3"/>
      <c r="H61" s="3"/>
      <c r="I61" s="3"/>
      <c r="J61" s="4"/>
      <c r="K61" s="16" t="s">
        <v>28</v>
      </c>
    </row>
    <row r="62" spans="1:11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15"/>
    </row>
    <row r="63" spans="1:11" ht="15.75">
      <c r="A63" s="8" t="s">
        <v>22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3171.84</v>
      </c>
    </row>
    <row r="64" spans="1:11" ht="15.75">
      <c r="A64" s="8" t="s">
        <v>18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K38</f>
        <v>161.28</v>
      </c>
    </row>
    <row r="65" spans="1:11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768</v>
      </c>
    </row>
    <row r="66" spans="1:11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5">
        <f>K40</f>
        <v>516</v>
      </c>
    </row>
    <row r="67" spans="1:11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</row>
    <row r="68" spans="1:11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 t="s">
        <v>28</v>
      </c>
    </row>
    <row r="71" spans="1:11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</row>
    <row r="72" spans="1:11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6">
        <f>K51</f>
        <v>4617.120000000001</v>
      </c>
    </row>
    <row r="79" spans="1:9" ht="15">
      <c r="A79" s="1"/>
      <c r="B79" s="1" t="s">
        <v>16</v>
      </c>
      <c r="C79" s="1"/>
      <c r="D79" s="1"/>
      <c r="E79" s="1"/>
      <c r="F79" s="1"/>
      <c r="G79" s="1"/>
      <c r="H79" s="1"/>
      <c r="I79" s="1"/>
    </row>
    <row r="80" spans="1:9" ht="15">
      <c r="A80" s="1"/>
      <c r="B80" s="1" t="s">
        <v>60</v>
      </c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12" ht="15">
      <c r="A82" s="2" t="s">
        <v>61</v>
      </c>
      <c r="B82" s="3"/>
      <c r="C82" s="3"/>
      <c r="D82" s="3"/>
      <c r="E82" s="3"/>
      <c r="F82" s="3"/>
      <c r="G82" s="3"/>
      <c r="H82" s="3"/>
      <c r="I82" s="3"/>
      <c r="J82" s="4"/>
      <c r="K82" s="16"/>
      <c r="L82" s="17"/>
    </row>
    <row r="83" spans="1:11" ht="15">
      <c r="A83" s="2" t="s">
        <v>62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K57+K60-K77</f>
        <v>13489.439999999997</v>
      </c>
    </row>
    <row r="84" spans="1:11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256</v>
      </c>
    </row>
    <row r="85" spans="1:11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8</v>
      </c>
    </row>
    <row r="86" spans="1:11" ht="15">
      <c r="A86" s="2" t="s">
        <v>63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5660.16</v>
      </c>
    </row>
    <row r="87" spans="1:11" ht="15">
      <c r="A87" s="2" t="s">
        <v>64</v>
      </c>
      <c r="B87" s="3"/>
      <c r="C87" s="3"/>
      <c r="D87" s="3"/>
      <c r="E87" s="3"/>
      <c r="F87" s="3"/>
      <c r="G87" s="3"/>
      <c r="H87" s="3"/>
      <c r="I87" s="3"/>
      <c r="J87" s="4"/>
      <c r="K87" s="16"/>
    </row>
    <row r="88" spans="1:11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15"/>
    </row>
    <row r="89" spans="1:11" ht="15.75">
      <c r="A89" s="8" t="s">
        <v>22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3171.84</v>
      </c>
    </row>
    <row r="90" spans="1:11" ht="15.75">
      <c r="A90" s="8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161.28</v>
      </c>
    </row>
    <row r="91" spans="1:11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768</v>
      </c>
    </row>
    <row r="92" spans="1:11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5">
        <f>K66</f>
        <v>516</v>
      </c>
    </row>
    <row r="93" spans="1:11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</row>
    <row r="94" spans="1:11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</row>
    <row r="95" spans="1:11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</row>
    <row r="96" spans="1:11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</row>
    <row r="97" spans="1:11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</row>
    <row r="98" spans="1:11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</row>
    <row r="101" spans="1:11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6">
        <f>K77</f>
        <v>4617.120000000001</v>
      </c>
    </row>
    <row r="105" spans="1:12" ht="15">
      <c r="A105" s="2" t="s">
        <v>65</v>
      </c>
      <c r="B105" s="12"/>
      <c r="C105" s="12"/>
      <c r="D105" s="12"/>
      <c r="E105" s="12"/>
      <c r="F105" s="12"/>
      <c r="G105" s="12"/>
      <c r="H105" s="12"/>
      <c r="I105" s="12"/>
      <c r="J105" s="4"/>
      <c r="K105" s="15">
        <v>9984</v>
      </c>
      <c r="L105" s="17"/>
    </row>
    <row r="106" spans="1:11" ht="15">
      <c r="A106" s="21" t="s">
        <v>66</v>
      </c>
      <c r="B106" s="12"/>
      <c r="C106" s="12"/>
      <c r="D106" s="12"/>
      <c r="E106" s="12"/>
      <c r="F106" s="12"/>
      <c r="G106" s="12"/>
      <c r="H106" s="12"/>
      <c r="I106" s="12"/>
      <c r="J106" s="4"/>
      <c r="K106" s="6">
        <f>K86+K60+K34+K8</f>
        <v>22663.68</v>
      </c>
    </row>
    <row r="107" spans="1:11" ht="15">
      <c r="A107" s="22" t="s">
        <v>67</v>
      </c>
      <c r="B107" s="23"/>
      <c r="C107" s="23"/>
      <c r="D107" s="23"/>
      <c r="E107" s="23"/>
      <c r="F107" s="23"/>
      <c r="G107" s="23"/>
      <c r="H107" s="23"/>
      <c r="I107" s="23"/>
      <c r="J107" s="11"/>
      <c r="K107" s="6">
        <f>K103+K77+K51+K25</f>
        <v>18115.200000000004</v>
      </c>
    </row>
    <row r="108" spans="1:11" ht="15">
      <c r="A108" s="21" t="s">
        <v>27</v>
      </c>
      <c r="B108" s="12"/>
      <c r="C108" s="12"/>
      <c r="D108" s="12"/>
      <c r="E108" s="12"/>
      <c r="F108" s="12"/>
      <c r="G108" s="12"/>
      <c r="H108" s="12"/>
      <c r="I108" s="12"/>
      <c r="J108" s="4"/>
      <c r="K108" s="6"/>
    </row>
    <row r="109" spans="1:11" ht="15.75">
      <c r="A109" s="8" t="s">
        <v>22</v>
      </c>
      <c r="B109" s="12"/>
      <c r="C109" s="12"/>
      <c r="D109" s="12"/>
      <c r="E109" s="12"/>
      <c r="F109" s="12"/>
      <c r="G109" s="12"/>
      <c r="H109" s="12"/>
      <c r="I109" s="12"/>
      <c r="J109" s="4"/>
      <c r="K109" s="5"/>
    </row>
    <row r="110" spans="1:11" ht="15.75">
      <c r="A110" s="8" t="s">
        <v>18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5"/>
    </row>
    <row r="111" spans="1:11" ht="15.75">
      <c r="A111" s="24" t="s">
        <v>68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5"/>
    </row>
    <row r="112" spans="1:12" ht="15">
      <c r="A112" s="2" t="s">
        <v>69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L112" s="20"/>
    </row>
    <row r="113" spans="1:11" ht="15">
      <c r="A113" s="2" t="s">
        <v>70</v>
      </c>
      <c r="B113" s="3"/>
      <c r="C113" s="3"/>
      <c r="D113" s="3"/>
      <c r="E113" s="3"/>
      <c r="F113" s="3"/>
      <c r="G113" s="3"/>
      <c r="H113" s="3"/>
      <c r="I113" s="3"/>
      <c r="J113" s="4"/>
      <c r="K113" s="16">
        <v>16068</v>
      </c>
    </row>
    <row r="114" spans="1:11" ht="15">
      <c r="A114" s="2" t="s">
        <v>71</v>
      </c>
      <c r="B114" s="3"/>
      <c r="C114" s="3"/>
      <c r="D114" s="3"/>
      <c r="E114" s="3"/>
      <c r="F114" s="3"/>
      <c r="G114" s="3"/>
      <c r="H114" s="3"/>
      <c r="I114" s="3"/>
      <c r="J114" s="4"/>
      <c r="K114" s="16" t="s">
        <v>28</v>
      </c>
    </row>
    <row r="115" spans="1:11" ht="15">
      <c r="A115" s="2" t="s">
        <v>72</v>
      </c>
      <c r="B115" s="3"/>
      <c r="C115" s="3"/>
      <c r="D115" s="3"/>
      <c r="E115" s="3"/>
      <c r="F115" s="3"/>
      <c r="G115" s="3"/>
      <c r="H115" s="3"/>
      <c r="I115" s="3"/>
      <c r="J115" s="4"/>
      <c r="K115" s="15"/>
    </row>
    <row r="116" spans="1:11" ht="15">
      <c r="A116" s="2" t="s">
        <v>73</v>
      </c>
      <c r="B116" s="12"/>
      <c r="C116" s="12"/>
      <c r="D116" s="12"/>
      <c r="E116" s="12"/>
      <c r="F116" s="12"/>
      <c r="G116" s="12"/>
      <c r="H116" s="12"/>
      <c r="I116" s="12"/>
      <c r="J116" s="4"/>
      <c r="K116" s="1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3"/>
  <sheetViews>
    <sheetView workbookViewId="0" topLeftCell="T62">
      <selection activeCell="AI103" sqref="AI103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74</v>
      </c>
      <c r="C2" s="1"/>
      <c r="D2" s="1"/>
      <c r="E2" s="1"/>
      <c r="F2" s="1"/>
      <c r="G2" s="1"/>
      <c r="H2" s="1"/>
      <c r="I2" s="1"/>
      <c r="M2" s="1"/>
      <c r="N2" s="1" t="s">
        <v>79</v>
      </c>
      <c r="O2" s="1"/>
      <c r="P2" s="1"/>
      <c r="Q2" s="1"/>
      <c r="R2" s="1"/>
      <c r="S2" s="1"/>
      <c r="T2" s="1"/>
      <c r="U2" s="1"/>
      <c r="Y2" s="1"/>
      <c r="Z2" s="1" t="s">
        <v>83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84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5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>
        <v>9984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K5+K9-K25</f>
        <v>10708</v>
      </c>
      <c r="Y5" s="2" t="s">
        <v>85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W5+W9-W25</f>
        <v>11055.68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256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256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256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75</v>
      </c>
      <c r="B8" s="3"/>
      <c r="C8" s="3"/>
      <c r="D8" s="3"/>
      <c r="E8" s="3"/>
      <c r="F8" s="3"/>
      <c r="G8" s="3"/>
      <c r="H8" s="3"/>
      <c r="I8" s="3"/>
      <c r="J8" s="4"/>
      <c r="K8" s="15">
        <v>7.46</v>
      </c>
      <c r="M8" s="2" t="s">
        <v>75</v>
      </c>
      <c r="N8" s="3"/>
      <c r="O8" s="3"/>
      <c r="P8" s="3"/>
      <c r="Q8" s="3"/>
      <c r="R8" s="3"/>
      <c r="S8" s="3"/>
      <c r="T8" s="3"/>
      <c r="U8" s="3"/>
      <c r="V8" s="4"/>
      <c r="W8" s="15">
        <v>7.37</v>
      </c>
      <c r="Y8" s="2" t="s">
        <v>75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7.37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v>1909.76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1886.72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1886.72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960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1057.28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1057.28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53.76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53.76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53.76</v>
      </c>
    </row>
    <row r="13" spans="1:35" ht="15.75">
      <c r="A13" s="8" t="s">
        <v>78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78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</f>
        <v>256</v>
      </c>
      <c r="Y13" s="8" t="s">
        <v>82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256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>
        <f>AI18</f>
        <v>172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44</v>
      </c>
      <c r="B18" s="3"/>
      <c r="C18" s="3"/>
      <c r="D18" s="3"/>
      <c r="E18" s="3"/>
      <c r="F18" s="3"/>
      <c r="G18" s="3"/>
      <c r="H18" s="3"/>
      <c r="I18" s="3"/>
      <c r="J18" s="4"/>
      <c r="K18" s="5">
        <v>172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K18</f>
        <v>172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W18</f>
        <v>172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K11+K12+K18</f>
        <v>1185.76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>
        <f>W11+W12+W13+W18</f>
        <v>1539.04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>
        <f>AI11+AI12+AI13+AI14</f>
        <v>1539.04</v>
      </c>
    </row>
    <row r="26" ht="12.75">
      <c r="F26" s="19"/>
    </row>
    <row r="27" spans="1:33" ht="15.75">
      <c r="A27" s="1"/>
      <c r="B27" s="1"/>
      <c r="C27" s="1"/>
      <c r="D27" s="1"/>
      <c r="E27" s="1"/>
      <c r="F27" s="25" t="s">
        <v>36</v>
      </c>
      <c r="G27" s="1"/>
      <c r="H27" s="1"/>
      <c r="I27" s="1"/>
      <c r="M27" s="1"/>
      <c r="N27" s="1"/>
      <c r="O27" s="1"/>
      <c r="P27" s="1"/>
      <c r="Q27" s="1"/>
      <c r="R27" s="1"/>
      <c r="S27" s="25" t="s">
        <v>34</v>
      </c>
      <c r="T27" s="1"/>
      <c r="U27" s="1"/>
      <c r="Y27" s="1"/>
      <c r="Z27" s="1"/>
      <c r="AA27" s="1"/>
      <c r="AB27" s="1"/>
      <c r="AC27" s="1"/>
      <c r="AD27" s="25" t="s">
        <v>32</v>
      </c>
      <c r="AE27" s="1"/>
      <c r="AF27" s="1"/>
      <c r="AG27" s="1"/>
    </row>
    <row r="28" spans="1:36" ht="15">
      <c r="A28" s="2" t="s">
        <v>86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28</v>
      </c>
      <c r="M28" s="2" t="s">
        <v>88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90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87</v>
      </c>
      <c r="B29" s="3"/>
      <c r="C29" s="3"/>
      <c r="D29" s="3"/>
      <c r="E29" s="3"/>
      <c r="F29" s="3"/>
      <c r="G29" s="3"/>
      <c r="H29" s="3"/>
      <c r="I29" s="3"/>
      <c r="J29" s="4"/>
      <c r="K29" s="13">
        <f>AI5+AI9-AI25</f>
        <v>11403.36</v>
      </c>
      <c r="M29" s="2" t="s">
        <v>89</v>
      </c>
      <c r="N29" s="3"/>
      <c r="O29" s="3"/>
      <c r="P29" s="3"/>
      <c r="Q29" s="3"/>
      <c r="R29" s="3"/>
      <c r="S29" s="3"/>
      <c r="T29" s="3"/>
      <c r="U29" s="3"/>
      <c r="V29" s="4"/>
      <c r="W29" s="13">
        <f>K29+K33-K49</f>
        <v>11751.04</v>
      </c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W29+W33-W49</f>
        <v>12098.720000000001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>
        <f>K6</f>
        <v>256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</f>
        <v>256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</f>
        <v>256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>
        <f>K7</f>
        <v>8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8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8</v>
      </c>
    </row>
    <row r="32" spans="1:35" ht="15">
      <c r="A32" s="2" t="s">
        <v>75</v>
      </c>
      <c r="B32" s="3"/>
      <c r="C32" s="3"/>
      <c r="D32" s="3"/>
      <c r="E32" s="3"/>
      <c r="F32" s="3"/>
      <c r="G32" s="3"/>
      <c r="H32" s="3"/>
      <c r="I32" s="3"/>
      <c r="J32" s="4"/>
      <c r="K32" s="15">
        <f>W8</f>
        <v>7.37</v>
      </c>
      <c r="M32" s="2" t="s">
        <v>75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7.37</v>
      </c>
      <c r="Y32" s="2" t="s">
        <v>75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7.37</v>
      </c>
    </row>
    <row r="33" spans="1:35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6">
        <f>W9</f>
        <v>1886.72</v>
      </c>
      <c r="M33" s="2" t="s">
        <v>35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1886.72</v>
      </c>
      <c r="Y33" s="2" t="s">
        <v>33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1886.72</v>
      </c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16">
        <f>W11</f>
        <v>1057.28</v>
      </c>
      <c r="M35" s="8" t="s">
        <v>17</v>
      </c>
      <c r="N35" s="3"/>
      <c r="O35" s="3"/>
      <c r="P35" s="3"/>
      <c r="Q35" s="3"/>
      <c r="R35" s="3"/>
      <c r="S35" s="3"/>
      <c r="T35" s="3"/>
      <c r="U35" s="3"/>
      <c r="V35" s="4"/>
      <c r="W35" s="16">
        <f>K35</f>
        <v>1057.28</v>
      </c>
      <c r="Y35" s="8" t="s">
        <v>17</v>
      </c>
      <c r="Z35" s="3"/>
      <c r="AA35" s="3"/>
      <c r="AB35" s="3"/>
      <c r="AC35" s="3"/>
      <c r="AD35" s="3"/>
      <c r="AE35" s="3"/>
      <c r="AF35" s="3"/>
      <c r="AG35" s="3"/>
      <c r="AH35" s="4"/>
      <c r="AI35" s="16">
        <f>W35</f>
        <v>1057.28</v>
      </c>
    </row>
    <row r="36" spans="1:35" ht="15.75">
      <c r="A36" s="8" t="s">
        <v>18</v>
      </c>
      <c r="B36" s="3"/>
      <c r="C36" s="3"/>
      <c r="D36" s="3"/>
      <c r="E36" s="3"/>
      <c r="F36" s="3"/>
      <c r="G36" s="3"/>
      <c r="H36" s="3"/>
      <c r="I36" s="3"/>
      <c r="J36" s="4"/>
      <c r="K36" s="16">
        <f>W12</f>
        <v>53.76</v>
      </c>
      <c r="M36" s="8" t="s">
        <v>18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53.76</v>
      </c>
      <c r="Y36" s="8" t="s">
        <v>18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53.76</v>
      </c>
    </row>
    <row r="37" spans="1:35" ht="15.75">
      <c r="A37" s="8" t="s">
        <v>78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W13</f>
        <v>256</v>
      </c>
      <c r="L37" t="s">
        <v>28</v>
      </c>
      <c r="M37" s="8" t="s">
        <v>78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256</v>
      </c>
      <c r="Y37" s="8" t="s">
        <v>78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256</v>
      </c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/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28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>
        <v>172</v>
      </c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>
        <f>K42</f>
        <v>172</v>
      </c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f>W42</f>
        <v>172</v>
      </c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>
        <f>K35+K36+K37+K42</f>
        <v>1539.04</v>
      </c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>
        <f>K49</f>
        <v>1539.04</v>
      </c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>
        <f>W49</f>
        <v>1539.04</v>
      </c>
    </row>
    <row r="51" spans="5:30" ht="12.75">
      <c r="E51" s="18" t="s">
        <v>19</v>
      </c>
      <c r="R51" s="19" t="s">
        <v>20</v>
      </c>
      <c r="AD51" s="19" t="s">
        <v>21</v>
      </c>
    </row>
    <row r="52" spans="1:36" ht="15">
      <c r="A52" s="2" t="s">
        <v>58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92</v>
      </c>
      <c r="N52" s="3"/>
      <c r="O52" s="3"/>
      <c r="P52" s="3"/>
      <c r="Q52" s="3"/>
      <c r="R52" s="3"/>
      <c r="S52" s="3"/>
      <c r="T52" s="3"/>
      <c r="U52" s="3"/>
      <c r="V52" s="4"/>
      <c r="W52" s="13"/>
      <c r="X52" s="17"/>
      <c r="Y52" s="2" t="s">
        <v>94</v>
      </c>
      <c r="Z52" s="3"/>
      <c r="AA52" s="3"/>
      <c r="AB52" s="3"/>
      <c r="AC52" s="3"/>
      <c r="AD52" s="3"/>
      <c r="AE52" s="3"/>
      <c r="AF52" s="3"/>
      <c r="AG52" s="3"/>
      <c r="AH52" s="4"/>
      <c r="AI52" s="13"/>
      <c r="AJ52" s="17"/>
    </row>
    <row r="53" spans="1:35" ht="15">
      <c r="A53" s="2" t="s">
        <v>59</v>
      </c>
      <c r="B53" s="3"/>
      <c r="C53" s="3"/>
      <c r="D53" s="3"/>
      <c r="E53" s="3"/>
      <c r="F53" s="3"/>
      <c r="G53" s="3"/>
      <c r="H53" s="3"/>
      <c r="I53" s="3"/>
      <c r="J53" s="4"/>
      <c r="K53" s="13">
        <f>AI29+AI33-AI49</f>
        <v>12446.400000000001</v>
      </c>
      <c r="M53" s="2" t="s">
        <v>93</v>
      </c>
      <c r="N53" s="3"/>
      <c r="O53" s="3"/>
      <c r="P53" s="3"/>
      <c r="Q53" s="3"/>
      <c r="R53" s="3"/>
      <c r="S53" s="3"/>
      <c r="T53" s="3"/>
      <c r="U53" s="3"/>
      <c r="V53" s="4"/>
      <c r="W53" s="13">
        <f>K53+K57-K73</f>
        <v>12794.080000000002</v>
      </c>
      <c r="Y53" s="2" t="s">
        <v>95</v>
      </c>
      <c r="Z53" s="3"/>
      <c r="AA53" s="3"/>
      <c r="AB53" s="3"/>
      <c r="AC53" s="3"/>
      <c r="AD53" s="3"/>
      <c r="AE53" s="3"/>
      <c r="AF53" s="3"/>
      <c r="AG53" s="3"/>
      <c r="AH53" s="4"/>
      <c r="AI53" s="13">
        <f>W53+W57-W73</f>
        <v>13141.760000000002</v>
      </c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K30</f>
        <v>256</v>
      </c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>
        <f>K54</f>
        <v>256</v>
      </c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>
        <f>W54</f>
        <v>256</v>
      </c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K31</f>
        <v>8</v>
      </c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</f>
        <v>8</v>
      </c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</f>
        <v>8</v>
      </c>
    </row>
    <row r="56" spans="1:35" ht="15">
      <c r="A56" s="2" t="s">
        <v>75</v>
      </c>
      <c r="B56" s="3"/>
      <c r="C56" s="3"/>
      <c r="D56" s="3"/>
      <c r="E56" s="3"/>
      <c r="F56" s="3"/>
      <c r="G56" s="3"/>
      <c r="H56" s="3"/>
      <c r="I56" s="3"/>
      <c r="J56" s="4"/>
      <c r="K56" s="15">
        <f>K32</f>
        <v>7.37</v>
      </c>
      <c r="M56" s="2" t="s">
        <v>75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7.37</v>
      </c>
      <c r="Y56" s="2" t="s">
        <v>75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7.37</v>
      </c>
    </row>
    <row r="57" spans="1:35" ht="15">
      <c r="A57" s="2" t="s">
        <v>38</v>
      </c>
      <c r="B57" s="3"/>
      <c r="C57" s="3"/>
      <c r="D57" s="3"/>
      <c r="E57" s="3"/>
      <c r="F57" s="3"/>
      <c r="G57" s="3"/>
      <c r="H57" s="3"/>
      <c r="I57" s="3"/>
      <c r="J57" s="4"/>
      <c r="K57" s="16">
        <f>K33</f>
        <v>1886.72</v>
      </c>
      <c r="M57" s="2" t="s">
        <v>39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1886.72</v>
      </c>
      <c r="Y57" s="2" t="s">
        <v>40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1886.72</v>
      </c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22</v>
      </c>
      <c r="B59" s="3"/>
      <c r="C59" s="3"/>
      <c r="D59" s="3"/>
      <c r="E59" s="3"/>
      <c r="F59" s="3"/>
      <c r="G59" s="3"/>
      <c r="H59" s="3"/>
      <c r="I59" s="3"/>
      <c r="J59" s="4"/>
      <c r="K59" s="16">
        <f>K35</f>
        <v>1057.28</v>
      </c>
      <c r="M59" s="8" t="s">
        <v>22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1057.28</v>
      </c>
      <c r="Y59" s="8" t="s">
        <v>22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1057.28</v>
      </c>
    </row>
    <row r="60" spans="1:35" ht="15.75">
      <c r="A60" s="8" t="s">
        <v>18</v>
      </c>
      <c r="B60" s="3"/>
      <c r="C60" s="3"/>
      <c r="D60" s="3"/>
      <c r="E60" s="3"/>
      <c r="F60" s="3"/>
      <c r="G60" s="3"/>
      <c r="H60" s="3"/>
      <c r="I60" s="3"/>
      <c r="J60" s="4"/>
      <c r="K60" s="16">
        <f>K36</f>
        <v>53.76</v>
      </c>
      <c r="M60" s="8" t="s">
        <v>18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53.76</v>
      </c>
      <c r="Y60" s="8" t="s">
        <v>18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53.76</v>
      </c>
    </row>
    <row r="61" spans="1:35" ht="15.75">
      <c r="A61" s="8" t="s">
        <v>78</v>
      </c>
      <c r="B61" s="3"/>
      <c r="C61" s="3"/>
      <c r="D61" s="3"/>
      <c r="E61" s="3"/>
      <c r="F61" s="3"/>
      <c r="G61" s="3"/>
      <c r="H61" s="3"/>
      <c r="I61" s="3"/>
      <c r="J61" s="4"/>
      <c r="K61" s="16">
        <f>K37</f>
        <v>256</v>
      </c>
      <c r="M61" s="8" t="s">
        <v>78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256</v>
      </c>
      <c r="Y61" s="8" t="s">
        <v>82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256</v>
      </c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/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/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>
        <f>K42</f>
        <v>172</v>
      </c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>
        <f>K66</f>
        <v>172</v>
      </c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>
        <f>W66</f>
        <v>172</v>
      </c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>
        <f>K49</f>
        <v>1539.04</v>
      </c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>
        <f>K73</f>
        <v>1539.04</v>
      </c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>
        <f>W73</f>
        <v>1539.04</v>
      </c>
    </row>
    <row r="75" spans="5:30" ht="12.75">
      <c r="E75" s="18" t="s">
        <v>23</v>
      </c>
      <c r="R75" s="19" t="s">
        <v>24</v>
      </c>
      <c r="AD75" s="19" t="s">
        <v>25</v>
      </c>
    </row>
    <row r="76" spans="1:36" ht="15">
      <c r="A76" s="2" t="s">
        <v>101</v>
      </c>
      <c r="B76" s="3"/>
      <c r="C76" s="3"/>
      <c r="D76" s="3"/>
      <c r="E76" s="3"/>
      <c r="F76" s="3"/>
      <c r="G76" s="3"/>
      <c r="H76" s="3"/>
      <c r="I76" s="3"/>
      <c r="J76" s="4"/>
      <c r="K76" s="16"/>
      <c r="L76" s="17"/>
      <c r="M76" s="2" t="s">
        <v>98</v>
      </c>
      <c r="N76" s="3"/>
      <c r="O76" s="3"/>
      <c r="P76" s="3"/>
      <c r="Q76" s="3"/>
      <c r="R76" s="3"/>
      <c r="S76" s="3"/>
      <c r="T76" s="3"/>
      <c r="U76" s="3"/>
      <c r="V76" s="4"/>
      <c r="W76" s="16"/>
      <c r="X76" s="20"/>
      <c r="Y76" s="2" t="s">
        <v>96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20"/>
    </row>
    <row r="77" spans="1:35" ht="15">
      <c r="A77" s="2" t="s">
        <v>102</v>
      </c>
      <c r="B77" s="3"/>
      <c r="C77" s="3"/>
      <c r="D77" s="3"/>
      <c r="E77" s="3"/>
      <c r="F77" s="3"/>
      <c r="G77" s="3"/>
      <c r="H77" s="3"/>
      <c r="I77" s="3"/>
      <c r="J77" s="4"/>
      <c r="K77" s="13">
        <f>AI53+AI57-AI73</f>
        <v>13489.440000000002</v>
      </c>
      <c r="M77" s="2" t="s">
        <v>99</v>
      </c>
      <c r="N77" s="3"/>
      <c r="O77" s="3"/>
      <c r="P77" s="3"/>
      <c r="Q77" s="3"/>
      <c r="R77" s="3"/>
      <c r="S77" s="3"/>
      <c r="T77" s="3"/>
      <c r="U77" s="3"/>
      <c r="V77" s="4"/>
      <c r="W77" s="16">
        <f>K77+K81-K97</f>
        <v>13837.120000000003</v>
      </c>
      <c r="Y77" s="2" t="s">
        <v>97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14184.800000000003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f>K54</f>
        <v>256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256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256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>
        <f>K55</f>
        <v>8</v>
      </c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</f>
        <v>8</v>
      </c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W79</f>
        <v>8</v>
      </c>
    </row>
    <row r="80" spans="1:35" ht="15">
      <c r="A80" s="2" t="s">
        <v>100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7.37</v>
      </c>
      <c r="M80" s="2" t="s">
        <v>75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7.37</v>
      </c>
      <c r="Y80" s="2" t="s">
        <v>75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7.37</v>
      </c>
    </row>
    <row r="81" spans="1:35" ht="15">
      <c r="A81" s="2" t="s">
        <v>43</v>
      </c>
      <c r="B81" s="3"/>
      <c r="C81" s="3"/>
      <c r="D81" s="3"/>
      <c r="E81" s="3"/>
      <c r="F81" s="3"/>
      <c r="G81" s="3"/>
      <c r="H81" s="3"/>
      <c r="I81" s="3"/>
      <c r="J81" s="4"/>
      <c r="K81" s="16">
        <f>K57</f>
        <v>1886.72</v>
      </c>
      <c r="M81" s="2" t="s">
        <v>42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1886.72</v>
      </c>
      <c r="Y81" s="2" t="s">
        <v>41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1886.72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22</v>
      </c>
      <c r="B83" s="3"/>
      <c r="C83" s="3"/>
      <c r="D83" s="3"/>
      <c r="E83" s="3"/>
      <c r="F83" s="3"/>
      <c r="G83" s="3"/>
      <c r="H83" s="3"/>
      <c r="I83" s="3"/>
      <c r="J83" s="4"/>
      <c r="K83" s="16">
        <f>K59</f>
        <v>1057.28</v>
      </c>
      <c r="M83" s="8" t="s">
        <v>22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1057.28</v>
      </c>
      <c r="Y83" s="8" t="s">
        <v>22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1057.28</v>
      </c>
    </row>
    <row r="84" spans="1:35" ht="15.75">
      <c r="A84" s="8" t="s">
        <v>18</v>
      </c>
      <c r="B84" s="3"/>
      <c r="C84" s="3"/>
      <c r="D84" s="3"/>
      <c r="E84" s="3"/>
      <c r="F84" s="3"/>
      <c r="G84" s="3"/>
      <c r="H84" s="3"/>
      <c r="I84" s="3"/>
      <c r="J84" s="4"/>
      <c r="K84" s="16">
        <f>K60</f>
        <v>53.76</v>
      </c>
      <c r="M84" s="8" t="s">
        <v>18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53.76</v>
      </c>
      <c r="Y84" s="8" t="s">
        <v>18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53.76</v>
      </c>
    </row>
    <row r="85" spans="1:35" ht="15.75">
      <c r="A85" s="8" t="s">
        <v>78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256</v>
      </c>
      <c r="M85" s="8" t="s">
        <v>78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256</v>
      </c>
      <c r="Y85" s="8" t="s">
        <v>78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256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>
        <f>K66</f>
        <v>172</v>
      </c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>
        <f>K90</f>
        <v>172</v>
      </c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>
        <v>172</v>
      </c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K73</f>
        <v>1539.04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1539.04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1539.04</v>
      </c>
    </row>
    <row r="99" ht="12.75">
      <c r="AI99" s="17" t="s">
        <v>28</v>
      </c>
    </row>
    <row r="100" ht="12.75">
      <c r="AI100" s="20" t="s">
        <v>28</v>
      </c>
    </row>
    <row r="101" ht="12.75">
      <c r="AI101" s="26">
        <f>AI77+AI81-AI97</f>
        <v>14532.480000000003</v>
      </c>
    </row>
    <row r="102" spans="34:35" ht="12.75">
      <c r="AH102" t="s">
        <v>103</v>
      </c>
      <c r="AI102">
        <f>AI85*6</f>
        <v>1536</v>
      </c>
    </row>
    <row r="103" spans="34:35" ht="12.75">
      <c r="AH103" t="s">
        <v>104</v>
      </c>
      <c r="AI103" s="20">
        <f>AI101+AI102</f>
        <v>16068.480000000003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2016-02-25T11:09:55Z</dcterms:modified>
  <cp:category/>
  <cp:version/>
  <cp:contentType/>
  <cp:contentStatus/>
</cp:coreProperties>
</file>