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<sst xmlns="http://schemas.openxmlformats.org/spreadsheetml/2006/main" count="423" uniqueCount="102">
  <si>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</si>
  <si>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</si>
  <si>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</si>
  <si>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</si>
  <si>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</si>
  <si>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</si>
  <si>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</si>
  <si>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</si>
  <si>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</si>
  <si>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</si>
  <si>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</si>
  <si>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</si>
  <si>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</si>
  <si>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</si>
  <si>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</si>
  <si>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</si>
  <si>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</si>
  <si>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</si>
  <si>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</si>
  <si>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</si>
  <si>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</si>
  <si>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</si>
  <si>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</si>
  <si>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</si>
  <si>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</si>
  <si>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</si>
  <si>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</si>
  <si>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коммунальным услугам жилого дома № 37 Подгорный пер. за январь  </t>
  </si>
  <si>
    <t xml:space="preserve">коммунальным услугам жилого дома № 37 Подгорный пер. за февраль  </t>
  </si>
  <si>
    <t xml:space="preserve">коммунальным услугам жилого дома № 37 Подгорный пер. за март  </t>
  </si>
  <si>
    <t>июнь</t>
  </si>
  <si>
    <t>май</t>
  </si>
  <si>
    <t>апрель</t>
  </si>
  <si>
    <t xml:space="preserve">6.начислено за июнь2014г. </t>
  </si>
  <si>
    <t xml:space="preserve">6.начислено за август   </t>
  </si>
  <si>
    <t>коммунальным услугам жилого дома № 37 Подгорный пер. за 1 квартал 2014г.</t>
  </si>
  <si>
    <t xml:space="preserve">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</si>
  <si>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</si>
  <si>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</si>
  <si>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</si>
  <si>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</si>
  <si>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37 Подгорный пер.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</si>
  <si>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</si>
  <si>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</si>
  <si>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</si>
  <si>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 на 01.07.2015г.</t>
  </si>
  <si>
    <t xml:space="preserve">к. Прочие работы  </t>
  </si>
  <si>
    <t xml:space="preserve">коммунальным услугам жилого дома № 37 Подгорный пер.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</si>
  <si>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</si>
  <si>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</si>
  <si>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</si>
  <si>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</si>
  <si>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37 Подгорный пер.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</si>
  <si>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</si>
  <si>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</si>
  <si>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</si>
  <si>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 задолженность за собственниками 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</si>
  <si>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</si>
  <si>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</si>
  <si>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</si>
  <si>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</si>
  <si>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</si>
  <si>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</si>
  <si>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</si>
  <si>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</si>
  <si>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</si>
  <si>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</si>
  <si>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5. Тариф  </t>
  </si>
  <si>
    <t xml:space="preserve">6.начислено за январь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</si>
  <si>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</si>
  <si>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</si>
  <si>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</si>
  <si>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</si>
  <si>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</si>
  <si>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6.начислено за март 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</si>
  <si>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</si>
  <si>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</si>
  <si>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</si>
  <si>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</si>
  <si>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май  </t>
  </si>
  <si>
    <t xml:space="preserve">6.начислено за апрель   </t>
  </si>
  <si>
    <t>2. Остаток денежных средств по содержанию и текущему ремонту жилого дома на 01.07.2015 г.</t>
  </si>
  <si>
    <t xml:space="preserve">6.начислено за июль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</si>
  <si>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</si>
  <si>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</si>
  <si>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  года</t>
  </si>
  <si>
    <t>2. Остаток денежных средств по содержанию и текущему ремонту жилого дома на 01.09.201 г.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</si>
  <si>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</si>
  <si>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</si>
  <si>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</si>
  <si>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</si>
  <si>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</si>
  <si>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</si>
  <si>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ноябрь  </t>
  </si>
  <si>
    <t xml:space="preserve">6.начислено за октябрь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</si>
  <si>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</si>
  <si>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</si>
  <si>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</si>
  <si>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(снятие колпака с вытяжки)</t>
  </si>
  <si>
    <t>е. Текущий ремонт подъездов (кровля колпаки)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</si>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</sst>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92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37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38</v>
      </c>
      <c r="B5" s="3"/>
      <c r="C5" s="3"/>
      <c r="D5" s="3"/>
      <c r="E5" s="3"/>
      <c r="F5" s="3"/>
      <c r="G5" s="3"/>
      <c r="H5" s="3"/>
      <c r="I5" s="3"/>
      <c r="J5" s="4"/>
      <c r="K5" s="13">
        <v>48586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1265.7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31958.925000000003</v>
      </c>
    </row>
    <row r="9" spans="1:11" ht="15">
      <c r="A9" s="2" t="s">
        <v>40</v>
      </c>
      <c r="B9" s="3"/>
      <c r="C9" s="3"/>
      <c r="D9" s="3"/>
      <c r="E9" s="3"/>
      <c r="F9" s="3"/>
      <c r="G9" s="3"/>
      <c r="H9" s="3"/>
      <c r="I9" s="3"/>
      <c r="J9" s="4"/>
      <c r="K9" s="16">
        <v>8567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15201.057</v>
      </c>
    </row>
    <row r="12" spans="1:11" ht="15.75">
      <c r="A12" s="8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797.3910000000001</v>
      </c>
    </row>
    <row r="13" spans="1:11" ht="15.75">
      <c r="A13" s="8" t="s">
        <v>95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3898.356</v>
      </c>
    </row>
    <row r="14" spans="1:11" ht="15.75">
      <c r="A14" s="8" t="s">
        <v>96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2531.4</v>
      </c>
    </row>
    <row r="15" spans="1:11" ht="15.75">
      <c r="A15" s="8" t="s">
        <v>97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Лист2!AI15+Лист2!W15+Лист2!K14</f>
        <v>5327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6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6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27755.204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41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42</v>
      </c>
      <c r="B31" s="3"/>
      <c r="C31" s="3"/>
      <c r="D31" s="3"/>
      <c r="E31" s="3"/>
      <c r="F31" s="3"/>
      <c r="G31" s="3"/>
      <c r="H31" s="3"/>
      <c r="I31" s="3"/>
      <c r="J31" s="4"/>
      <c r="K31" s="5"/>
    </row>
    <row r="32" spans="1:11" ht="15">
      <c r="A32" s="2" t="s">
        <v>43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52789.721000000005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K6</f>
        <v>1265.7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f>K7</f>
        <v>24</v>
      </c>
    </row>
    <row r="35" spans="1:11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Лист2!K33*3</f>
        <v>32920.857</v>
      </c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6">
        <v>8742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17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Лист2!K35*3</f>
        <v>15682.023000000001</v>
      </c>
    </row>
    <row r="39" spans="1:11" ht="15.75">
      <c r="A39" s="8" t="s">
        <v>21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797.3910000000001</v>
      </c>
    </row>
    <row r="40" spans="1:11" ht="15.75">
      <c r="A40" s="8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Лист2!K37*3</f>
        <v>5847.534000000001</v>
      </c>
    </row>
    <row r="41" spans="1:11" ht="15.75">
      <c r="A41" s="8" t="s">
        <v>96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Лист2!K38*3</f>
        <v>3797.1000000000004</v>
      </c>
    </row>
    <row r="42" spans="1:11" ht="15.75">
      <c r="A42" s="8" t="s">
        <v>97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Лист2!K39+Лист2!W39+Лист2!AI39</f>
        <v>8086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6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6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6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2" t="s">
        <v>46</v>
      </c>
      <c r="B52" s="3"/>
      <c r="C52" s="3"/>
      <c r="D52" s="3"/>
      <c r="E52" s="3"/>
      <c r="F52" s="3"/>
      <c r="G52" s="3"/>
      <c r="H52" s="3"/>
      <c r="I52" s="3"/>
      <c r="J52" s="4"/>
      <c r="K52" s="17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34210.048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47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5"/>
    </row>
    <row r="59" spans="1:11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51500.530000000006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1265.7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24</v>
      </c>
    </row>
    <row r="62" spans="1:11" ht="15">
      <c r="A62" s="2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32920.857</v>
      </c>
    </row>
    <row r="63" spans="1:11" ht="15">
      <c r="A63" s="2" t="s">
        <v>51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36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17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15682.023000000001</v>
      </c>
    </row>
    <row r="66" spans="1:11" ht="15.75">
      <c r="A66" s="8" t="s">
        <v>21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797.3910000000001</v>
      </c>
    </row>
    <row r="67" spans="1:11" ht="15.75">
      <c r="A67" s="8" t="s">
        <v>95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5847.534000000001</v>
      </c>
    </row>
    <row r="68" spans="1:11" ht="15.75">
      <c r="A68" s="8" t="s">
        <v>96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3797.1000000000004</v>
      </c>
    </row>
    <row r="69" spans="1:11" ht="15.75">
      <c r="A69" s="8" t="s">
        <v>97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Лист2!K63+Лист2!W63+Лист2!AI63</f>
        <v>7925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6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6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6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17"/>
    </row>
    <row r="79" spans="1:11" ht="15">
      <c r="A79" s="2" t="s">
        <v>46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36</v>
      </c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34049.048</v>
      </c>
    </row>
    <row r="81" spans="1:9" ht="15">
      <c r="A81" s="1"/>
      <c r="B81" s="1" t="s">
        <v>16</v>
      </c>
      <c r="C81" s="1"/>
      <c r="D81" s="1"/>
      <c r="E81" s="1"/>
      <c r="F81" s="1"/>
      <c r="G81" s="1"/>
      <c r="H81" s="1"/>
      <c r="I81" s="1"/>
    </row>
    <row r="82" spans="1:9" ht="15">
      <c r="A82" s="1"/>
      <c r="B82" s="1" t="s">
        <v>52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12" ht="15">
      <c r="A84" s="2" t="s">
        <v>53</v>
      </c>
      <c r="B84" s="3"/>
      <c r="C84" s="3"/>
      <c r="D84" s="3"/>
      <c r="E84" s="3"/>
      <c r="F84" s="3"/>
      <c r="G84" s="3"/>
      <c r="H84" s="3"/>
      <c r="I84" s="3"/>
      <c r="J84" s="4"/>
      <c r="K84" s="13" t="s">
        <v>36</v>
      </c>
      <c r="L84" s="18"/>
    </row>
    <row r="85" spans="1:12" ht="15">
      <c r="A85" s="2" t="s">
        <v>54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K59+K62-K80</f>
        <v>50372.339000000014</v>
      </c>
      <c r="L85" s="18"/>
    </row>
    <row r="86" spans="1:11" ht="15">
      <c r="A86" s="2" t="s">
        <v>0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1265.7</v>
      </c>
    </row>
    <row r="87" spans="1:11" ht="15">
      <c r="A87" s="2" t="s">
        <v>1</v>
      </c>
      <c r="B87" s="3"/>
      <c r="C87" s="3"/>
      <c r="D87" s="3"/>
      <c r="E87" s="3"/>
      <c r="F87" s="3"/>
      <c r="G87" s="3"/>
      <c r="H87" s="3"/>
      <c r="I87" s="3"/>
      <c r="J87" s="4"/>
      <c r="K87" s="15">
        <f>K61</f>
        <v>24</v>
      </c>
    </row>
    <row r="88" spans="1:11" ht="15">
      <c r="A88" s="2" t="s">
        <v>55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32920.857</v>
      </c>
    </row>
    <row r="89" spans="1:11" ht="15">
      <c r="A89" s="2" t="s">
        <v>56</v>
      </c>
      <c r="B89" s="3"/>
      <c r="C89" s="3"/>
      <c r="D89" s="3"/>
      <c r="E89" s="3"/>
      <c r="F89" s="3"/>
      <c r="G89" s="3"/>
      <c r="H89" s="3"/>
      <c r="I89" s="3"/>
      <c r="J89" s="4"/>
      <c r="K89" s="16"/>
    </row>
    <row r="90" spans="1:11" ht="15.75">
      <c r="A90" s="2"/>
      <c r="B90" s="7" t="s">
        <v>2</v>
      </c>
      <c r="C90" s="7"/>
      <c r="D90" s="3"/>
      <c r="E90" s="3"/>
      <c r="F90" s="3"/>
      <c r="G90" s="3"/>
      <c r="H90" s="3"/>
      <c r="I90" s="3"/>
      <c r="J90" s="4"/>
      <c r="K90" s="15"/>
    </row>
    <row r="91" spans="1:11" ht="15.75">
      <c r="A91" s="8" t="s">
        <v>17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15682.023000000001</v>
      </c>
    </row>
    <row r="92" spans="1:11" ht="15.75">
      <c r="A92" s="8" t="s">
        <v>21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797.3910000000001</v>
      </c>
    </row>
    <row r="93" spans="1:11" ht="15.75">
      <c r="A93" s="8" t="s">
        <v>95</v>
      </c>
      <c r="B93" s="3"/>
      <c r="C93" s="3"/>
      <c r="D93" s="3"/>
      <c r="E93" s="3"/>
      <c r="F93" s="3"/>
      <c r="G93" s="3"/>
      <c r="H93" s="3"/>
      <c r="I93" s="3"/>
      <c r="J93" s="4"/>
      <c r="K93" s="16">
        <f>K67</f>
        <v>5847.534000000001</v>
      </c>
    </row>
    <row r="94" spans="1:11" ht="15.75">
      <c r="A94" s="8" t="s">
        <v>96</v>
      </c>
      <c r="B94" s="3"/>
      <c r="C94" s="3"/>
      <c r="D94" s="3"/>
      <c r="E94" s="3"/>
      <c r="F94" s="3"/>
      <c r="G94" s="3"/>
      <c r="H94" s="3"/>
      <c r="I94" s="3"/>
      <c r="J94" s="4"/>
      <c r="K94" s="16">
        <f>K68</f>
        <v>3797.1000000000004</v>
      </c>
    </row>
    <row r="95" spans="1:11" ht="15.75">
      <c r="A95" s="8" t="s">
        <v>97</v>
      </c>
      <c r="B95" s="7"/>
      <c r="C95" s="7"/>
      <c r="D95" s="7"/>
      <c r="E95" s="7"/>
      <c r="F95" s="7"/>
      <c r="G95" s="7"/>
      <c r="H95" s="7"/>
      <c r="I95" s="3"/>
      <c r="J95" s="4"/>
      <c r="K95" s="16">
        <f>Лист2!K87+Лист2!W87+Лист2!AI87</f>
        <v>1457</v>
      </c>
    </row>
    <row r="96" spans="1:11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6"/>
    </row>
    <row r="97" spans="1:11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6"/>
    </row>
    <row r="98" spans="1:11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9" t="s">
        <v>9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6"/>
    </row>
    <row r="101" spans="1:11" ht="15">
      <c r="A101" s="2" t="s">
        <v>10</v>
      </c>
      <c r="B101" s="3"/>
      <c r="C101" s="3"/>
      <c r="D101" s="3"/>
      <c r="E101" s="3"/>
      <c r="F101" s="3"/>
      <c r="G101" s="3"/>
      <c r="H101" s="3"/>
      <c r="I101" s="3"/>
      <c r="J101" s="4"/>
      <c r="K101" s="6"/>
    </row>
    <row r="102" spans="1:11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9" t="s">
        <v>12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6"/>
    </row>
    <row r="104" spans="1:11" ht="15">
      <c r="A104" s="2" t="s">
        <v>13</v>
      </c>
      <c r="B104" s="3"/>
      <c r="C104" s="3"/>
      <c r="D104" s="3"/>
      <c r="E104" s="3"/>
      <c r="F104" s="3"/>
      <c r="G104" s="3"/>
      <c r="H104" s="3"/>
      <c r="I104" s="3"/>
      <c r="J104" s="4"/>
      <c r="K104" s="17"/>
    </row>
    <row r="105" spans="1:11" ht="15">
      <c r="A105" s="2" t="s">
        <v>46</v>
      </c>
      <c r="B105" s="3"/>
      <c r="C105" s="3"/>
      <c r="D105" s="3"/>
      <c r="E105" s="3"/>
      <c r="F105" s="3"/>
      <c r="G105" s="3"/>
      <c r="H105" s="3"/>
      <c r="I105" s="3"/>
      <c r="J105" s="4"/>
      <c r="K105" s="16" t="s">
        <v>36</v>
      </c>
    </row>
    <row r="106" spans="1:11" ht="15">
      <c r="A106" s="9" t="s">
        <v>15</v>
      </c>
      <c r="B106" s="10"/>
      <c r="C106" s="10"/>
      <c r="D106" s="10"/>
      <c r="E106" s="10"/>
      <c r="F106" s="10"/>
      <c r="G106" s="10"/>
      <c r="H106" s="10"/>
      <c r="I106" s="10"/>
      <c r="J106" s="11"/>
      <c r="K106" s="16">
        <f>K91+K92+K93+K94+K95</f>
        <v>27581.048000000003</v>
      </c>
    </row>
    <row r="107" ht="12.75">
      <c r="K107" s="6"/>
    </row>
    <row r="108" ht="12.75">
      <c r="K108" s="6"/>
    </row>
    <row r="109" spans="1:11" ht="15">
      <c r="A109" s="2" t="s">
        <v>57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v>48586</v>
      </c>
    </row>
    <row r="110" spans="1:11" ht="15">
      <c r="A110" s="22" t="s">
        <v>58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K8+K35+K62+K88</f>
        <v>130721.49600000001</v>
      </c>
    </row>
    <row r="111" spans="1:11" ht="15">
      <c r="A111" s="23" t="s">
        <v>59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K106+K80+K53+K26</f>
        <v>123595.348</v>
      </c>
    </row>
    <row r="112" spans="1:11" ht="15">
      <c r="A112" s="22" t="s">
        <v>26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17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21</v>
      </c>
      <c r="B114" s="12"/>
      <c r="C114" s="12"/>
      <c r="D114" s="12"/>
      <c r="E114" s="12"/>
      <c r="F114" s="12"/>
      <c r="G114" s="12"/>
      <c r="H114" s="12"/>
      <c r="I114" s="12"/>
      <c r="J114" s="4"/>
      <c r="K114" s="6"/>
    </row>
    <row r="115" spans="1:11" ht="15.75">
      <c r="A115" s="25" t="s">
        <v>60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6"/>
    </row>
    <row r="116" spans="1:11" ht="15">
      <c r="A116" s="2" t="s">
        <v>61</v>
      </c>
      <c r="B116" s="3"/>
      <c r="C116" s="3"/>
      <c r="D116" s="3"/>
      <c r="E116" s="3"/>
      <c r="F116" s="3"/>
      <c r="G116" s="3"/>
      <c r="H116" s="3"/>
      <c r="I116" s="3"/>
      <c r="J116" s="4"/>
      <c r="K116" s="16" t="s">
        <v>36</v>
      </c>
    </row>
    <row r="117" spans="1:11" ht="15">
      <c r="A117" s="2" t="s">
        <v>62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f>Лист2!AI103</f>
        <v>62040.64799999995</v>
      </c>
    </row>
    <row r="118" spans="1:11" ht="15">
      <c r="A118" s="2" t="s">
        <v>63</v>
      </c>
      <c r="B118" s="3"/>
      <c r="C118" s="3"/>
      <c r="D118" s="3"/>
      <c r="E118" s="3"/>
      <c r="F118" s="3"/>
      <c r="G118" s="3"/>
      <c r="H118" s="3"/>
      <c r="I118" s="3"/>
      <c r="J118" s="4"/>
      <c r="K118" s="16"/>
    </row>
    <row r="119" spans="1:11" ht="15">
      <c r="A119" s="2" t="s">
        <v>64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36</v>
      </c>
    </row>
    <row r="120" spans="1:11" ht="15">
      <c r="A120" s="26" t="s">
        <v>65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6" t="s">
        <v>36</v>
      </c>
    </row>
    <row r="121" spans="1:11" ht="15">
      <c r="A121" s="2" t="s">
        <v>66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workbookViewId="0" topLeftCell="T67">
      <selection activeCell="AI102" sqref="AI102"/>
    </sheetView>
  </sheetViews>
  <sheetFormatPr defaultColWidth="9.00390625" defaultRowHeight="12.75"/>
  <cols>
    <col min="10" max="10" width="18.75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27</v>
      </c>
      <c r="C2" s="1"/>
      <c r="D2" s="1"/>
      <c r="E2" s="1"/>
      <c r="F2" s="1"/>
      <c r="G2" s="1"/>
      <c r="H2" s="1"/>
      <c r="I2" s="1"/>
      <c r="M2" s="1"/>
      <c r="N2" s="1" t="s">
        <v>28</v>
      </c>
      <c r="O2" s="1"/>
      <c r="P2" s="1"/>
      <c r="Q2" s="1"/>
      <c r="R2" s="1"/>
      <c r="S2" s="1"/>
      <c r="T2" s="1"/>
      <c r="U2" s="1"/>
      <c r="Y2" s="1"/>
      <c r="Z2" s="1" t="s">
        <v>29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37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38</v>
      </c>
      <c r="B5" s="3"/>
      <c r="C5" s="3"/>
      <c r="D5" s="3"/>
      <c r="E5" s="3"/>
      <c r="F5" s="3"/>
      <c r="G5" s="3"/>
      <c r="H5" s="3"/>
      <c r="I5" s="3"/>
      <c r="J5" s="4"/>
      <c r="K5" s="13">
        <v>48586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53369.515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51546.117999999995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1265.7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1265.7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1265.7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67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67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67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68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10011.687</v>
      </c>
      <c r="M9" s="2" t="s">
        <v>71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10973.619</v>
      </c>
      <c r="Y9" s="2" t="s">
        <v>74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10973.619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4746.375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5227.341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5227.341</v>
      </c>
    </row>
    <row r="12" spans="1:35" ht="15.75">
      <c r="A12" s="8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265.797</v>
      </c>
      <c r="M12" s="8" t="s">
        <v>21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265.797</v>
      </c>
      <c r="Y12" s="8" t="s">
        <v>21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265.797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1949.178</v>
      </c>
      <c r="Y13" s="8" t="s">
        <v>95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1949.178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K24</f>
        <v>216</v>
      </c>
      <c r="M14" s="8" t="s">
        <v>96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1265.7</v>
      </c>
      <c r="Y14" s="8" t="s">
        <v>96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1265.7</v>
      </c>
    </row>
    <row r="15" spans="1:35" ht="15.7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8" t="s">
        <v>97</v>
      </c>
      <c r="N15" s="7"/>
      <c r="O15" s="7"/>
      <c r="P15" s="7"/>
      <c r="Q15" s="7"/>
      <c r="R15" s="7"/>
      <c r="S15" s="7"/>
      <c r="T15" s="7"/>
      <c r="U15" s="3"/>
      <c r="V15" s="4"/>
      <c r="W15" s="16">
        <f>W17+W20+W25</f>
        <v>4089</v>
      </c>
      <c r="Y15" s="8" t="s">
        <v>97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AI24+AI25</f>
        <v>1022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>
        <v>809</v>
      </c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6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6">
        <v>3064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6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6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>
        <v>216</v>
      </c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98</v>
      </c>
      <c r="Z24" s="3"/>
      <c r="AA24" s="3"/>
      <c r="AB24" s="3"/>
      <c r="AC24" s="3"/>
      <c r="AD24" s="3"/>
      <c r="AE24" s="3"/>
      <c r="AF24" s="3"/>
      <c r="AG24" s="3"/>
      <c r="AH24" s="4"/>
      <c r="AI24" s="6">
        <v>806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K11+K12+K14</f>
        <v>5228.1720000000005</v>
      </c>
      <c r="M25" s="2" t="s">
        <v>22</v>
      </c>
      <c r="N25" s="3"/>
      <c r="O25" s="3"/>
      <c r="P25" s="3"/>
      <c r="Q25" s="3"/>
      <c r="R25" s="3"/>
      <c r="S25" s="3"/>
      <c r="T25" s="3"/>
      <c r="U25" s="3"/>
      <c r="V25" s="4"/>
      <c r="W25" s="17">
        <v>216</v>
      </c>
      <c r="Y25" s="2" t="s">
        <v>22</v>
      </c>
      <c r="Z25" s="3"/>
      <c r="AA25" s="3"/>
      <c r="AB25" s="3"/>
      <c r="AC25" s="3"/>
      <c r="AD25" s="3"/>
      <c r="AE25" s="3"/>
      <c r="AF25" s="3"/>
      <c r="AG25" s="3"/>
      <c r="AH25" s="4"/>
      <c r="AI25" s="17">
        <v>216</v>
      </c>
    </row>
    <row r="26" spans="13:35" ht="15"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12797.016000000001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9730.016000000001</v>
      </c>
    </row>
    <row r="27" spans="1:33" ht="15.75">
      <c r="A27" s="1"/>
      <c r="B27" s="1"/>
      <c r="C27" s="1"/>
      <c r="D27" s="1"/>
      <c r="E27" s="29" t="s">
        <v>32</v>
      </c>
      <c r="F27" s="1"/>
      <c r="G27" s="1"/>
      <c r="H27" s="1"/>
      <c r="I27" s="1"/>
      <c r="M27" s="1"/>
      <c r="N27" s="1"/>
      <c r="O27" s="1"/>
      <c r="P27" s="1"/>
      <c r="Q27" s="1"/>
      <c r="R27" s="29" t="s">
        <v>31</v>
      </c>
      <c r="S27" s="1"/>
      <c r="T27" s="1"/>
      <c r="U27" s="1"/>
      <c r="Y27" s="1"/>
      <c r="Z27" s="1"/>
      <c r="AA27" s="1"/>
      <c r="AB27" s="1"/>
      <c r="AC27" s="1"/>
      <c r="AD27" s="29" t="s">
        <v>30</v>
      </c>
      <c r="AE27" s="1"/>
      <c r="AF27" s="1"/>
      <c r="AG27" s="1"/>
    </row>
    <row r="28" spans="1:35" ht="15">
      <c r="A28" s="2" t="s">
        <v>42</v>
      </c>
      <c r="B28" s="3"/>
      <c r="C28" s="3"/>
      <c r="D28" s="3"/>
      <c r="E28" s="3"/>
      <c r="F28" s="3"/>
      <c r="G28" s="3"/>
      <c r="H28" s="3"/>
      <c r="I28" s="3"/>
      <c r="J28" s="4"/>
      <c r="K28" s="5"/>
      <c r="M28" s="2" t="s">
        <v>77</v>
      </c>
      <c r="N28" s="3"/>
      <c r="O28" s="3"/>
      <c r="P28" s="3"/>
      <c r="Q28" s="3"/>
      <c r="R28" s="3"/>
      <c r="S28" s="3"/>
      <c r="T28" s="3"/>
      <c r="U28" s="3"/>
      <c r="V28" s="4"/>
      <c r="W28" s="5"/>
      <c r="Y28" s="2" t="s">
        <v>75</v>
      </c>
      <c r="Z28" s="3"/>
      <c r="AA28" s="3"/>
      <c r="AB28" s="3"/>
      <c r="AC28" s="3"/>
      <c r="AD28" s="3"/>
      <c r="AE28" s="3"/>
      <c r="AF28" s="3"/>
      <c r="AG28" s="3"/>
      <c r="AH28" s="4"/>
      <c r="AI28" s="5"/>
    </row>
    <row r="29" spans="1:35" ht="15">
      <c r="A29" s="2" t="s">
        <v>43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AI5+AI9-AI26</f>
        <v>52789.72099999999</v>
      </c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K29+K33-K50</f>
        <v>54839.323999999986</v>
      </c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W29+W33-W50</f>
        <v>53824.92699999998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v>1265.7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1265.7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1265.7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v>24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24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24</v>
      </c>
    </row>
    <row r="32" spans="1:35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5">
        <v>8.67</v>
      </c>
      <c r="M32" s="2" t="s">
        <v>67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8.67</v>
      </c>
      <c r="Y32" s="2" t="s">
        <v>67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8.67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6">
        <f>K30*K32</f>
        <v>10973.619</v>
      </c>
      <c r="M33" s="2" t="s">
        <v>79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10973.619</v>
      </c>
      <c r="Y33" s="2" t="s">
        <v>33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10973.619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6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6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6"/>
    </row>
    <row r="35" spans="1:35" ht="15.75">
      <c r="A35" s="8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5227.341</v>
      </c>
      <c r="M35" s="8" t="s">
        <v>17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5227.341</v>
      </c>
      <c r="Y35" s="8" t="s">
        <v>17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5227.341</v>
      </c>
    </row>
    <row r="36" spans="1:35" ht="15.75">
      <c r="A36" s="8" t="s">
        <v>21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265.797</v>
      </c>
      <c r="M36" s="8" t="s">
        <v>21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265.797</v>
      </c>
      <c r="Y36" s="8" t="s">
        <v>21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265.797</v>
      </c>
    </row>
    <row r="37" spans="1:35" ht="15.75">
      <c r="A37" s="8" t="s">
        <v>95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1949.178</v>
      </c>
      <c r="M37" s="8" t="s">
        <v>95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1949.178</v>
      </c>
      <c r="Y37" s="8" t="s">
        <v>95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1949.178</v>
      </c>
    </row>
    <row r="38" spans="1:35" ht="15.75">
      <c r="A38" s="8" t="s">
        <v>96</v>
      </c>
      <c r="B38" s="3"/>
      <c r="C38" s="3"/>
      <c r="D38" s="3"/>
      <c r="E38" s="3"/>
      <c r="F38" s="3"/>
      <c r="G38" s="3"/>
      <c r="H38" s="3"/>
      <c r="I38" s="3"/>
      <c r="J38" s="4"/>
      <c r="K38" s="16">
        <f>W14</f>
        <v>1265.7</v>
      </c>
      <c r="M38" s="8" t="s">
        <v>96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1265.7</v>
      </c>
      <c r="Y38" s="8" t="s">
        <v>96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1265.7</v>
      </c>
    </row>
    <row r="39" spans="1:35" ht="15.75">
      <c r="A39" s="8" t="s">
        <v>97</v>
      </c>
      <c r="B39" s="7"/>
      <c r="C39" s="7"/>
      <c r="D39" s="7"/>
      <c r="E39" s="7"/>
      <c r="F39" s="7"/>
      <c r="G39" s="7"/>
      <c r="H39" s="7"/>
      <c r="I39" s="3"/>
      <c r="J39" s="4"/>
      <c r="K39" s="16">
        <f>K49</f>
        <v>216</v>
      </c>
      <c r="M39" s="8" t="s">
        <v>97</v>
      </c>
      <c r="N39" s="7"/>
      <c r="O39" s="7"/>
      <c r="P39" s="7"/>
      <c r="Q39" s="7"/>
      <c r="R39" s="7"/>
      <c r="S39" s="7"/>
      <c r="T39" s="7"/>
      <c r="U39" s="3"/>
      <c r="V39" s="4"/>
      <c r="W39" s="16">
        <f>W44+W49</f>
        <v>3280</v>
      </c>
      <c r="Y39" s="8" t="s">
        <v>97</v>
      </c>
      <c r="Z39" s="7"/>
      <c r="AA39" s="7"/>
      <c r="AB39" s="7"/>
      <c r="AC39" s="7"/>
      <c r="AD39" s="7"/>
      <c r="AE39" s="7"/>
      <c r="AF39" s="7"/>
      <c r="AG39" s="3"/>
      <c r="AH39" s="4"/>
      <c r="AI39" s="16">
        <f>AI45+AI49</f>
        <v>4590</v>
      </c>
    </row>
    <row r="40" spans="1:35" ht="15">
      <c r="A40" s="2" t="s">
        <v>5</v>
      </c>
      <c r="B40" s="3"/>
      <c r="C40" s="3"/>
      <c r="D40" s="3"/>
      <c r="E40" s="3"/>
      <c r="F40" s="3"/>
      <c r="G40" s="3"/>
      <c r="H40" s="3"/>
      <c r="I40" s="3"/>
      <c r="J40" s="4"/>
      <c r="K40" s="6"/>
      <c r="M40" s="2" t="s">
        <v>5</v>
      </c>
      <c r="N40" s="3"/>
      <c r="O40" s="3"/>
      <c r="P40" s="3"/>
      <c r="Q40" s="3"/>
      <c r="R40" s="3"/>
      <c r="S40" s="3"/>
      <c r="T40" s="3"/>
      <c r="U40" s="3"/>
      <c r="V40" s="4"/>
      <c r="W40" s="6"/>
      <c r="Y40" s="2" t="s">
        <v>5</v>
      </c>
      <c r="Z40" s="3"/>
      <c r="AA40" s="3"/>
      <c r="AB40" s="3"/>
      <c r="AC40" s="3"/>
      <c r="AD40" s="3"/>
      <c r="AE40" s="3"/>
      <c r="AF40" s="3"/>
      <c r="AG40" s="3"/>
      <c r="AH40" s="4"/>
      <c r="AI40" s="6"/>
    </row>
    <row r="41" spans="1:35" ht="15">
      <c r="A41" s="2" t="s">
        <v>6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6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6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7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7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7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8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8</v>
      </c>
      <c r="N43" s="3"/>
      <c r="O43" s="3"/>
      <c r="P43" s="3"/>
      <c r="Q43" s="3"/>
      <c r="R43" s="3"/>
      <c r="S43" s="3"/>
      <c r="T43" s="3"/>
      <c r="U43" s="3"/>
      <c r="V43" s="4"/>
      <c r="W43" s="6" t="s">
        <v>36</v>
      </c>
      <c r="Y43" s="2" t="s">
        <v>8</v>
      </c>
      <c r="Z43" s="3"/>
      <c r="AA43" s="3"/>
      <c r="AB43" s="3"/>
      <c r="AC43" s="3"/>
      <c r="AD43" s="3"/>
      <c r="AE43" s="3"/>
      <c r="AF43" s="3"/>
      <c r="AG43" s="3"/>
      <c r="AH43" s="4"/>
      <c r="AI43" s="6" t="s">
        <v>36</v>
      </c>
    </row>
    <row r="44" spans="1:35" ht="15">
      <c r="A44" s="9" t="s">
        <v>9</v>
      </c>
      <c r="B44" s="10"/>
      <c r="C44" s="10"/>
      <c r="D44" s="10"/>
      <c r="E44" s="10"/>
      <c r="F44" s="10"/>
      <c r="G44" s="10"/>
      <c r="H44" s="10"/>
      <c r="I44" s="10"/>
      <c r="J44" s="11"/>
      <c r="K44" s="6"/>
      <c r="M44" s="9" t="s">
        <v>9</v>
      </c>
      <c r="N44" s="10"/>
      <c r="O44" s="10"/>
      <c r="P44" s="10"/>
      <c r="Q44" s="10"/>
      <c r="R44" s="10"/>
      <c r="S44" s="10"/>
      <c r="T44" s="10"/>
      <c r="U44" s="10"/>
      <c r="V44" s="11"/>
      <c r="W44" s="6">
        <v>3064</v>
      </c>
      <c r="Y44" s="9" t="s">
        <v>9</v>
      </c>
      <c r="Z44" s="10"/>
      <c r="AA44" s="10"/>
      <c r="AB44" s="10"/>
      <c r="AC44" s="10"/>
      <c r="AD44" s="10"/>
      <c r="AE44" s="10"/>
      <c r="AF44" s="10"/>
      <c r="AG44" s="10"/>
      <c r="AH44" s="11"/>
      <c r="AI44" s="6"/>
    </row>
    <row r="45" spans="1:35" ht="15">
      <c r="A45" s="2" t="s">
        <v>10</v>
      </c>
      <c r="B45" s="3"/>
      <c r="C45" s="3"/>
      <c r="D45" s="3"/>
      <c r="E45" s="3"/>
      <c r="F45" s="3"/>
      <c r="G45" s="3"/>
      <c r="H45" s="3"/>
      <c r="I45" s="3"/>
      <c r="J45" s="4"/>
      <c r="K45" s="6"/>
      <c r="M45" s="2" t="s">
        <v>10</v>
      </c>
      <c r="N45" s="3"/>
      <c r="O45" s="3"/>
      <c r="P45" s="3"/>
      <c r="Q45" s="3"/>
      <c r="R45" s="3"/>
      <c r="S45" s="3"/>
      <c r="T45" s="3"/>
      <c r="U45" s="3"/>
      <c r="V45" s="4"/>
      <c r="W45" s="6"/>
      <c r="Y45" s="2" t="s">
        <v>99</v>
      </c>
      <c r="Z45" s="3"/>
      <c r="AA45" s="3"/>
      <c r="AB45" s="3"/>
      <c r="AC45" s="3"/>
      <c r="AD45" s="3"/>
      <c r="AE45" s="3"/>
      <c r="AF45" s="3"/>
      <c r="AG45" s="3"/>
      <c r="AH45" s="4"/>
      <c r="AI45" s="6">
        <v>4374</v>
      </c>
    </row>
    <row r="46" spans="1:35" ht="15">
      <c r="A46" s="2" t="s">
        <v>11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11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11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9" t="s">
        <v>12</v>
      </c>
      <c r="B47" s="10"/>
      <c r="C47" s="10"/>
      <c r="D47" s="10"/>
      <c r="E47" s="10"/>
      <c r="F47" s="10"/>
      <c r="G47" s="10"/>
      <c r="H47" s="10"/>
      <c r="I47" s="10"/>
      <c r="J47" s="11"/>
      <c r="K47" s="6"/>
      <c r="M47" s="9" t="s">
        <v>12</v>
      </c>
      <c r="N47" s="10"/>
      <c r="O47" s="10"/>
      <c r="P47" s="10"/>
      <c r="Q47" s="10"/>
      <c r="R47" s="10"/>
      <c r="S47" s="10"/>
      <c r="T47" s="10"/>
      <c r="U47" s="10"/>
      <c r="V47" s="11"/>
      <c r="W47" s="6"/>
      <c r="Y47" s="9" t="s">
        <v>12</v>
      </c>
      <c r="Z47" s="10"/>
      <c r="AA47" s="10"/>
      <c r="AB47" s="10"/>
      <c r="AC47" s="10"/>
      <c r="AD47" s="10"/>
      <c r="AE47" s="10"/>
      <c r="AF47" s="10"/>
      <c r="AG47" s="10"/>
      <c r="AH47" s="11"/>
      <c r="AI47" s="6"/>
    </row>
    <row r="48" spans="1:35" ht="15">
      <c r="A48" s="2" t="s">
        <v>13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13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13</v>
      </c>
      <c r="Z48" s="3"/>
      <c r="AA48" s="3"/>
      <c r="AB48" s="3"/>
      <c r="AC48" s="3"/>
      <c r="AD48" s="3"/>
      <c r="AE48" s="3"/>
      <c r="AF48" s="3"/>
      <c r="AG48" s="3"/>
      <c r="AH48" s="4"/>
      <c r="AI48" s="6" t="s">
        <v>36</v>
      </c>
    </row>
    <row r="49" spans="1:35" ht="15">
      <c r="A49" s="2" t="s">
        <v>22</v>
      </c>
      <c r="B49" s="3"/>
      <c r="C49" s="3"/>
      <c r="D49" s="3"/>
      <c r="E49" s="3"/>
      <c r="F49" s="3"/>
      <c r="G49" s="3"/>
      <c r="H49" s="3"/>
      <c r="I49" s="3"/>
      <c r="J49" s="4"/>
      <c r="K49" s="16">
        <v>216</v>
      </c>
      <c r="M49" s="2" t="s">
        <v>22</v>
      </c>
      <c r="N49" s="3"/>
      <c r="O49" s="3"/>
      <c r="P49" s="3"/>
      <c r="Q49" s="3"/>
      <c r="R49" s="3"/>
      <c r="S49" s="3"/>
      <c r="T49" s="3"/>
      <c r="U49" s="3"/>
      <c r="V49" s="4"/>
      <c r="W49" s="17">
        <v>216</v>
      </c>
      <c r="Y49" s="2" t="s">
        <v>22</v>
      </c>
      <c r="Z49" s="3"/>
      <c r="AA49" s="3"/>
      <c r="AB49" s="3"/>
      <c r="AC49" s="3"/>
      <c r="AD49" s="3"/>
      <c r="AE49" s="3"/>
      <c r="AF49" s="3"/>
      <c r="AG49" s="3"/>
      <c r="AH49" s="4"/>
      <c r="AI49" s="17">
        <v>216</v>
      </c>
    </row>
    <row r="50" spans="1:35" ht="15">
      <c r="A50" s="9" t="s">
        <v>15</v>
      </c>
      <c r="B50" s="10"/>
      <c r="C50" s="10"/>
      <c r="D50" s="10"/>
      <c r="E50" s="10"/>
      <c r="F50" s="10"/>
      <c r="G50" s="10"/>
      <c r="H50" s="10"/>
      <c r="I50" s="10"/>
      <c r="J50" s="11"/>
      <c r="K50" s="16">
        <f>K35+K36+K37+K38+K39</f>
        <v>8924.016000000001</v>
      </c>
      <c r="M50" s="9" t="s">
        <v>15</v>
      </c>
      <c r="N50" s="10"/>
      <c r="O50" s="10"/>
      <c r="P50" s="10"/>
      <c r="Q50" s="10"/>
      <c r="R50" s="10"/>
      <c r="S50" s="10"/>
      <c r="T50" s="10"/>
      <c r="U50" s="10"/>
      <c r="V50" s="11"/>
      <c r="W50" s="16">
        <f>W35+W36+W37+W38+W39</f>
        <v>11988.016000000001</v>
      </c>
      <c r="Y50" s="9" t="s">
        <v>15</v>
      </c>
      <c r="Z50" s="10"/>
      <c r="AA50" s="10"/>
      <c r="AB50" s="10"/>
      <c r="AC50" s="10"/>
      <c r="AD50" s="10"/>
      <c r="AE50" s="10"/>
      <c r="AF50" s="10"/>
      <c r="AG50" s="10"/>
      <c r="AH50" s="11"/>
      <c r="AI50" s="16">
        <f>AI35+AI36+AI37+AI38+AI39</f>
        <v>13298.016000000001</v>
      </c>
    </row>
    <row r="51" spans="5:30" ht="12.75">
      <c r="E51" s="19" t="s">
        <v>18</v>
      </c>
      <c r="R51" s="20" t="s">
        <v>19</v>
      </c>
      <c r="AD51" s="20" t="s">
        <v>20</v>
      </c>
    </row>
    <row r="52" spans="1:35" ht="15">
      <c r="A52" s="2" t="s">
        <v>48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83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85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2" t="s">
        <v>81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AI29+AI33-AI50</f>
        <v>51500.52999999998</v>
      </c>
      <c r="M53" s="2" t="s">
        <v>84</v>
      </c>
      <c r="N53" s="3"/>
      <c r="O53" s="3"/>
      <c r="P53" s="3"/>
      <c r="Q53" s="3"/>
      <c r="R53" s="3"/>
      <c r="S53" s="3"/>
      <c r="T53" s="3"/>
      <c r="U53" s="3"/>
      <c r="V53" s="4"/>
      <c r="W53" s="16">
        <f>K53+K57-K74</f>
        <v>53550.13299999997</v>
      </c>
      <c r="Y53" s="2" t="s">
        <v>86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W53+W57-W74</f>
        <v>52152.73599999997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AI30</f>
        <v>1265.7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1265.7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1265.7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W31</f>
        <v>24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24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24</v>
      </c>
    </row>
    <row r="56" spans="1:35" ht="15">
      <c r="A56" s="2" t="s">
        <v>67</v>
      </c>
      <c r="B56" s="3"/>
      <c r="C56" s="3"/>
      <c r="D56" s="3"/>
      <c r="E56" s="3"/>
      <c r="F56" s="3"/>
      <c r="G56" s="3"/>
      <c r="H56" s="3"/>
      <c r="I56" s="3"/>
      <c r="J56" s="4"/>
      <c r="K56" s="15">
        <f>W32</f>
        <v>8.67</v>
      </c>
      <c r="M56" s="2" t="s">
        <v>67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8.67</v>
      </c>
      <c r="Y56" s="2" t="s">
        <v>67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8.67</v>
      </c>
    </row>
    <row r="57" spans="1:35" ht="15">
      <c r="A57" s="2" t="s">
        <v>82</v>
      </c>
      <c r="B57" s="3"/>
      <c r="C57" s="3"/>
      <c r="D57" s="3"/>
      <c r="E57" s="3"/>
      <c r="F57" s="3"/>
      <c r="G57" s="3"/>
      <c r="H57" s="3"/>
      <c r="I57" s="3"/>
      <c r="J57" s="4"/>
      <c r="K57" s="16">
        <f>W33</f>
        <v>10973.619</v>
      </c>
      <c r="M57" s="2" t="s">
        <v>34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10973.619</v>
      </c>
      <c r="Y57" s="2" t="s">
        <v>87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10973.619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6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6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6"/>
    </row>
    <row r="59" spans="1:35" ht="15.75">
      <c r="A59" s="8" t="s">
        <v>17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5227.341</v>
      </c>
      <c r="M59" s="8" t="s">
        <v>17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5227.341</v>
      </c>
      <c r="Y59" s="8" t="s">
        <v>17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5227.341</v>
      </c>
    </row>
    <row r="60" spans="1:35" ht="15.75">
      <c r="A60" s="8" t="s">
        <v>21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265.797</v>
      </c>
      <c r="M60" s="8" t="s">
        <v>21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265.797</v>
      </c>
      <c r="Y60" s="8" t="s">
        <v>21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265.797</v>
      </c>
    </row>
    <row r="61" spans="1:35" ht="15.75">
      <c r="A61" s="8" t="s">
        <v>95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1949.178</v>
      </c>
      <c r="M61" s="8" t="s">
        <v>95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1949.178</v>
      </c>
      <c r="Y61" s="8" t="s">
        <v>95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1949.178</v>
      </c>
    </row>
    <row r="62" spans="1:35" ht="15.75">
      <c r="A62" s="8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6">
        <f>K38</f>
        <v>1265.7</v>
      </c>
      <c r="M62" s="8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1265.7</v>
      </c>
      <c r="Y62" s="8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1265.7</v>
      </c>
    </row>
    <row r="63" spans="1:35" ht="15.75">
      <c r="A63" s="8" t="s">
        <v>97</v>
      </c>
      <c r="B63" s="7"/>
      <c r="C63" s="7"/>
      <c r="D63" s="7"/>
      <c r="E63" s="7"/>
      <c r="F63" s="7"/>
      <c r="G63" s="7"/>
      <c r="H63" s="7"/>
      <c r="I63" s="3"/>
      <c r="J63" s="4"/>
      <c r="K63" s="16">
        <f>K39</f>
        <v>216</v>
      </c>
      <c r="M63" s="8" t="s">
        <v>97</v>
      </c>
      <c r="N63" s="7"/>
      <c r="O63" s="7"/>
      <c r="P63" s="7"/>
      <c r="Q63" s="7"/>
      <c r="R63" s="7"/>
      <c r="S63" s="7"/>
      <c r="T63" s="7"/>
      <c r="U63" s="3"/>
      <c r="V63" s="4"/>
      <c r="W63" s="16">
        <f>W68+W73</f>
        <v>3663</v>
      </c>
      <c r="Y63" s="8" t="s">
        <v>97</v>
      </c>
      <c r="Z63" s="7"/>
      <c r="AA63" s="7"/>
      <c r="AB63" s="7"/>
      <c r="AC63" s="7"/>
      <c r="AD63" s="7"/>
      <c r="AE63" s="7"/>
      <c r="AF63" s="7"/>
      <c r="AG63" s="3"/>
      <c r="AH63" s="4"/>
      <c r="AI63" s="16">
        <f>AI68+AI73</f>
        <v>4046</v>
      </c>
    </row>
    <row r="64" spans="1:35" ht="15">
      <c r="A64" s="2" t="s">
        <v>5</v>
      </c>
      <c r="B64" s="3"/>
      <c r="C64" s="3"/>
      <c r="D64" s="3"/>
      <c r="E64" s="3"/>
      <c r="F64" s="3"/>
      <c r="G64" s="3"/>
      <c r="H64" s="3"/>
      <c r="I64" s="3"/>
      <c r="J64" s="4"/>
      <c r="K64" s="6"/>
      <c r="M64" s="2" t="s">
        <v>5</v>
      </c>
      <c r="N64" s="3"/>
      <c r="O64" s="3"/>
      <c r="P64" s="3"/>
      <c r="Q64" s="3"/>
      <c r="R64" s="3"/>
      <c r="S64" s="3"/>
      <c r="T64" s="3"/>
      <c r="U64" s="3"/>
      <c r="V64" s="4"/>
      <c r="W64" s="6"/>
      <c r="Y64" s="2" t="s">
        <v>5</v>
      </c>
      <c r="Z64" s="3"/>
      <c r="AA64" s="3"/>
      <c r="AB64" s="3"/>
      <c r="AC64" s="3"/>
      <c r="AD64" s="3"/>
      <c r="AE64" s="3"/>
      <c r="AF64" s="3"/>
      <c r="AG64" s="3"/>
      <c r="AH64" s="4"/>
      <c r="AI64" s="6"/>
    </row>
    <row r="65" spans="1:35" ht="15">
      <c r="A65" s="2" t="s">
        <v>6</v>
      </c>
      <c r="B65" s="3"/>
      <c r="C65" s="3"/>
      <c r="D65" s="3"/>
      <c r="E65" s="3"/>
      <c r="F65" s="3"/>
      <c r="G65" s="3"/>
      <c r="H65" s="3"/>
      <c r="I65" s="3"/>
      <c r="J65" s="4"/>
      <c r="K65" s="6"/>
      <c r="M65" s="2" t="s">
        <v>6</v>
      </c>
      <c r="N65" s="3"/>
      <c r="O65" s="3"/>
      <c r="P65" s="3"/>
      <c r="Q65" s="3"/>
      <c r="R65" s="3"/>
      <c r="S65" s="3"/>
      <c r="T65" s="3"/>
      <c r="U65" s="3"/>
      <c r="V65" s="4"/>
      <c r="W65" s="6"/>
      <c r="Y65" s="2" t="s">
        <v>6</v>
      </c>
      <c r="Z65" s="3"/>
      <c r="AA65" s="3"/>
      <c r="AB65" s="3"/>
      <c r="AC65" s="3"/>
      <c r="AD65" s="3"/>
      <c r="AE65" s="3"/>
      <c r="AF65" s="3"/>
      <c r="AG65" s="3"/>
      <c r="AH65" s="4"/>
      <c r="AI65" s="6"/>
    </row>
    <row r="66" spans="1:35" ht="15">
      <c r="A66" s="2" t="s">
        <v>7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7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7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8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8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8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9" t="s">
        <v>9</v>
      </c>
      <c r="B68" s="10"/>
      <c r="C68" s="10"/>
      <c r="D68" s="10"/>
      <c r="E68" s="10"/>
      <c r="F68" s="10"/>
      <c r="G68" s="10"/>
      <c r="H68" s="10"/>
      <c r="I68" s="10"/>
      <c r="J68" s="11"/>
      <c r="K68" s="6"/>
      <c r="M68" s="9" t="s">
        <v>9</v>
      </c>
      <c r="N68" s="10"/>
      <c r="O68" s="10"/>
      <c r="P68" s="10"/>
      <c r="Q68" s="10"/>
      <c r="R68" s="10"/>
      <c r="S68" s="10"/>
      <c r="T68" s="10"/>
      <c r="U68" s="10"/>
      <c r="V68" s="11"/>
      <c r="W68" s="6">
        <v>3447</v>
      </c>
      <c r="Y68" s="9" t="s">
        <v>9</v>
      </c>
      <c r="Z68" s="10"/>
      <c r="AA68" s="10"/>
      <c r="AB68" s="10"/>
      <c r="AC68" s="10"/>
      <c r="AD68" s="10"/>
      <c r="AE68" s="10"/>
      <c r="AF68" s="10"/>
      <c r="AG68" s="10"/>
      <c r="AH68" s="11"/>
      <c r="AI68" s="6">
        <f>3830</f>
        <v>3830</v>
      </c>
    </row>
    <row r="69" spans="1:35" ht="15">
      <c r="A69" s="2" t="s">
        <v>10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10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10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11</v>
      </c>
      <c r="B70" s="3"/>
      <c r="C70" s="3"/>
      <c r="D70" s="3"/>
      <c r="E70" s="3"/>
      <c r="F70" s="3"/>
      <c r="G70" s="3"/>
      <c r="H70" s="3"/>
      <c r="I70" s="3"/>
      <c r="J70" s="4"/>
      <c r="K70" s="6"/>
      <c r="M70" s="2" t="s">
        <v>11</v>
      </c>
      <c r="N70" s="3"/>
      <c r="O70" s="3"/>
      <c r="P70" s="3"/>
      <c r="Q70" s="3"/>
      <c r="R70" s="3"/>
      <c r="S70" s="3"/>
      <c r="T70" s="3"/>
      <c r="U70" s="3"/>
      <c r="V70" s="4"/>
      <c r="W70" s="6"/>
      <c r="Y70" s="2" t="s">
        <v>11</v>
      </c>
      <c r="Z70" s="3"/>
      <c r="AA70" s="3"/>
      <c r="AB70" s="3"/>
      <c r="AC70" s="3"/>
      <c r="AD70" s="3"/>
      <c r="AE70" s="3"/>
      <c r="AF70" s="3"/>
      <c r="AG70" s="3"/>
      <c r="AH70" s="4"/>
      <c r="AI70" s="6"/>
    </row>
    <row r="71" spans="1:35" ht="15">
      <c r="A71" s="9" t="s">
        <v>12</v>
      </c>
      <c r="B71" s="10"/>
      <c r="C71" s="10"/>
      <c r="D71" s="10"/>
      <c r="E71" s="10"/>
      <c r="F71" s="10"/>
      <c r="G71" s="10"/>
      <c r="H71" s="10"/>
      <c r="I71" s="10"/>
      <c r="J71" s="11"/>
      <c r="K71" s="6"/>
      <c r="M71" s="9" t="s">
        <v>12</v>
      </c>
      <c r="N71" s="10"/>
      <c r="O71" s="10"/>
      <c r="P71" s="10"/>
      <c r="Q71" s="10"/>
      <c r="R71" s="10"/>
      <c r="S71" s="10"/>
      <c r="T71" s="10"/>
      <c r="U71" s="10"/>
      <c r="V71" s="11"/>
      <c r="W71" s="6"/>
      <c r="Y71" s="9" t="s">
        <v>12</v>
      </c>
      <c r="Z71" s="10"/>
      <c r="AA71" s="10"/>
      <c r="AB71" s="10"/>
      <c r="AC71" s="10"/>
      <c r="AD71" s="10"/>
      <c r="AE71" s="10"/>
      <c r="AF71" s="10"/>
      <c r="AG71" s="10"/>
      <c r="AH71" s="11"/>
      <c r="AI71" s="6"/>
    </row>
    <row r="72" spans="1:35" ht="15">
      <c r="A72" s="2" t="s">
        <v>13</v>
      </c>
      <c r="B72" s="3"/>
      <c r="C72" s="3"/>
      <c r="D72" s="3"/>
      <c r="E72" s="3"/>
      <c r="F72" s="3"/>
      <c r="G72" s="3"/>
      <c r="H72" s="3"/>
      <c r="I72" s="3"/>
      <c r="J72" s="4"/>
      <c r="K72" s="6" t="s">
        <v>36</v>
      </c>
      <c r="M72" s="2" t="s">
        <v>13</v>
      </c>
      <c r="N72" s="3"/>
      <c r="O72" s="3"/>
      <c r="P72" s="3"/>
      <c r="Q72" s="3"/>
      <c r="R72" s="3"/>
      <c r="S72" s="3"/>
      <c r="T72" s="3"/>
      <c r="U72" s="3"/>
      <c r="V72" s="4"/>
      <c r="W72" s="6" t="s">
        <v>36</v>
      </c>
      <c r="Y72" s="2" t="s">
        <v>13</v>
      </c>
      <c r="Z72" s="3"/>
      <c r="AA72" s="3"/>
      <c r="AB72" s="3"/>
      <c r="AC72" s="3"/>
      <c r="AD72" s="3"/>
      <c r="AE72" s="3"/>
      <c r="AF72" s="3"/>
      <c r="AG72" s="3"/>
      <c r="AH72" s="4"/>
      <c r="AI72" s="6" t="s">
        <v>36</v>
      </c>
    </row>
    <row r="73" spans="1:35" ht="15">
      <c r="A73" s="2" t="s">
        <v>22</v>
      </c>
      <c r="B73" s="3"/>
      <c r="C73" s="3"/>
      <c r="D73" s="3"/>
      <c r="E73" s="3"/>
      <c r="F73" s="3"/>
      <c r="G73" s="3"/>
      <c r="H73" s="3"/>
      <c r="I73" s="3"/>
      <c r="J73" s="4"/>
      <c r="K73" s="16">
        <f>K49</f>
        <v>216</v>
      </c>
      <c r="M73" s="2" t="s">
        <v>22</v>
      </c>
      <c r="N73" s="3"/>
      <c r="O73" s="3"/>
      <c r="P73" s="3"/>
      <c r="Q73" s="3"/>
      <c r="R73" s="3"/>
      <c r="S73" s="3"/>
      <c r="T73" s="3"/>
      <c r="U73" s="3"/>
      <c r="V73" s="4"/>
      <c r="W73" s="16">
        <f>K73</f>
        <v>216</v>
      </c>
      <c r="Y73" s="2" t="s">
        <v>22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v>216</v>
      </c>
    </row>
    <row r="74" spans="1:35" ht="15">
      <c r="A74" s="9" t="s">
        <v>15</v>
      </c>
      <c r="B74" s="10"/>
      <c r="C74" s="10"/>
      <c r="D74" s="10"/>
      <c r="E74" s="10"/>
      <c r="F74" s="10"/>
      <c r="G74" s="10"/>
      <c r="H74" s="10"/>
      <c r="I74" s="10"/>
      <c r="J74" s="11"/>
      <c r="K74" s="16">
        <f>K59+K60+K61+K62+K63</f>
        <v>8924.016000000001</v>
      </c>
      <c r="M74" s="9" t="s">
        <v>15</v>
      </c>
      <c r="N74" s="10"/>
      <c r="O74" s="10"/>
      <c r="P74" s="10"/>
      <c r="Q74" s="10"/>
      <c r="R74" s="10"/>
      <c r="S74" s="10"/>
      <c r="T74" s="10"/>
      <c r="U74" s="10"/>
      <c r="V74" s="11"/>
      <c r="W74" s="16">
        <f>W59+W60+W61+W62+W63</f>
        <v>12371.016000000001</v>
      </c>
      <c r="Y74" s="9" t="s">
        <v>15</v>
      </c>
      <c r="Z74" s="10"/>
      <c r="AA74" s="10"/>
      <c r="AB74" s="10"/>
      <c r="AC74" s="10"/>
      <c r="AD74" s="10"/>
      <c r="AE74" s="10"/>
      <c r="AF74" s="10"/>
      <c r="AG74" s="10"/>
      <c r="AH74" s="11"/>
      <c r="AI74" s="16">
        <f>AI59+AI60+AI61+AI62+AI63</f>
        <v>12754.016000000001</v>
      </c>
    </row>
    <row r="75" spans="5:30" ht="12.75">
      <c r="E75" s="19" t="s">
        <v>23</v>
      </c>
      <c r="R75" s="20" t="s">
        <v>24</v>
      </c>
      <c r="AD75" s="20" t="s">
        <v>25</v>
      </c>
    </row>
    <row r="76" spans="1:36" ht="15">
      <c r="A76" s="2" t="s">
        <v>53</v>
      </c>
      <c r="B76" s="3"/>
      <c r="C76" s="3"/>
      <c r="D76" s="3"/>
      <c r="E76" s="3"/>
      <c r="F76" s="3"/>
      <c r="G76" s="3"/>
      <c r="H76" s="3"/>
      <c r="I76" s="3"/>
      <c r="J76" s="4"/>
      <c r="K76" s="13"/>
      <c r="L76" s="18"/>
      <c r="M76" s="2" t="s">
        <v>91</v>
      </c>
      <c r="N76" s="3"/>
      <c r="O76" s="3"/>
      <c r="P76" s="3"/>
      <c r="Q76" s="3"/>
      <c r="R76" s="3"/>
      <c r="S76" s="3"/>
      <c r="T76" s="3"/>
      <c r="U76" s="3"/>
      <c r="V76" s="4"/>
      <c r="W76" s="13"/>
      <c r="X76" s="18"/>
      <c r="Y76" s="2" t="s">
        <v>88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18"/>
    </row>
    <row r="77" spans="1:35" ht="15">
      <c r="A77" s="2" t="s">
        <v>54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AI53+AI57-AI74</f>
        <v>50372.33899999996</v>
      </c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K77+K81-K98</f>
        <v>51612.94199999996</v>
      </c>
      <c r="Y77" s="2" t="s">
        <v>89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W77+W81-W98</f>
        <v>53662.544999999955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1265.7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1265.7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1265.7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24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24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24</v>
      </c>
    </row>
    <row r="80" spans="1:35" ht="15">
      <c r="A80" s="2" t="s">
        <v>67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8.67</v>
      </c>
      <c r="M80" s="2" t="s">
        <v>67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8.67</v>
      </c>
      <c r="Y80" s="2" t="s">
        <v>67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8.67</v>
      </c>
    </row>
    <row r="81" spans="1:35" ht="15">
      <c r="A81" s="2" t="s">
        <v>94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10973.619</v>
      </c>
      <c r="M81" s="2" t="s">
        <v>93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10973.619</v>
      </c>
      <c r="Y81" s="2" t="s">
        <v>90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10973.619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6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6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6"/>
    </row>
    <row r="83" spans="1:35" ht="15.75">
      <c r="A83" s="8" t="s">
        <v>17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5227.341</v>
      </c>
      <c r="M83" s="8" t="s">
        <v>17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5227.341</v>
      </c>
      <c r="Y83" s="8" t="s">
        <v>17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5227.341</v>
      </c>
    </row>
    <row r="84" spans="1:35" ht="15.75">
      <c r="A84" s="8" t="s">
        <v>21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265.797</v>
      </c>
      <c r="M84" s="8" t="s">
        <v>21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265.797</v>
      </c>
      <c r="Y84" s="8" t="s">
        <v>21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265.797</v>
      </c>
    </row>
    <row r="85" spans="1:35" ht="15.75">
      <c r="A85" s="8" t="s">
        <v>95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1949.178</v>
      </c>
      <c r="M85" s="8" t="s">
        <v>95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1949.178</v>
      </c>
      <c r="Y85" s="8" t="s">
        <v>95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1949.178</v>
      </c>
    </row>
    <row r="86" spans="1:35" ht="15.75">
      <c r="A86" s="8" t="s">
        <v>96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</f>
        <v>1265.7</v>
      </c>
      <c r="M86" s="8" t="s">
        <v>96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1265.7</v>
      </c>
      <c r="Y86" s="8" t="s">
        <v>96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1265.7</v>
      </c>
    </row>
    <row r="87" spans="1:35" ht="15.75">
      <c r="A87" s="8" t="s">
        <v>97</v>
      </c>
      <c r="B87" s="7"/>
      <c r="C87" s="7"/>
      <c r="D87" s="7"/>
      <c r="E87" s="7"/>
      <c r="F87" s="7"/>
      <c r="G87" s="7"/>
      <c r="H87" s="7"/>
      <c r="I87" s="3"/>
      <c r="J87" s="4"/>
      <c r="K87" s="16">
        <f>K92+K97</f>
        <v>1025</v>
      </c>
      <c r="M87" s="8" t="s">
        <v>97</v>
      </c>
      <c r="N87" s="7"/>
      <c r="O87" s="7"/>
      <c r="P87" s="7"/>
      <c r="Q87" s="7"/>
      <c r="R87" s="7"/>
      <c r="S87" s="7"/>
      <c r="T87" s="7"/>
      <c r="U87" s="3"/>
      <c r="V87" s="4"/>
      <c r="W87" s="16">
        <f>K97</f>
        <v>216</v>
      </c>
      <c r="Y87" s="8" t="s">
        <v>97</v>
      </c>
      <c r="Z87" s="7"/>
      <c r="AA87" s="7"/>
      <c r="AB87" s="7"/>
      <c r="AC87" s="7"/>
      <c r="AD87" s="7"/>
      <c r="AE87" s="7"/>
      <c r="AF87" s="7"/>
      <c r="AG87" s="3"/>
      <c r="AH87" s="4"/>
      <c r="AI87" s="15">
        <f>W87</f>
        <v>216</v>
      </c>
    </row>
    <row r="88" spans="1:35" ht="15">
      <c r="A88" s="2" t="s">
        <v>5</v>
      </c>
      <c r="B88" s="3"/>
      <c r="C88" s="3"/>
      <c r="D88" s="3"/>
      <c r="E88" s="3"/>
      <c r="F88" s="3"/>
      <c r="G88" s="3"/>
      <c r="H88" s="3"/>
      <c r="I88" s="3"/>
      <c r="J88" s="4"/>
      <c r="K88" s="6"/>
      <c r="M88" s="2" t="s">
        <v>5</v>
      </c>
      <c r="N88" s="3"/>
      <c r="O88" s="3"/>
      <c r="P88" s="3"/>
      <c r="Q88" s="3"/>
      <c r="R88" s="3"/>
      <c r="S88" s="3"/>
      <c r="T88" s="3"/>
      <c r="U88" s="3"/>
      <c r="V88" s="4"/>
      <c r="W88" s="6"/>
      <c r="Y88" s="2" t="s">
        <v>5</v>
      </c>
      <c r="Z88" s="3"/>
      <c r="AA88" s="3"/>
      <c r="AB88" s="3"/>
      <c r="AC88" s="3"/>
      <c r="AD88" s="3"/>
      <c r="AE88" s="3"/>
      <c r="AF88" s="3"/>
      <c r="AG88" s="3"/>
      <c r="AH88" s="4"/>
      <c r="AI88" s="6"/>
    </row>
    <row r="89" spans="1:35" ht="15">
      <c r="A89" s="2" t="s">
        <v>6</v>
      </c>
      <c r="B89" s="3"/>
      <c r="C89" s="3"/>
      <c r="D89" s="3"/>
      <c r="E89" s="3"/>
      <c r="F89" s="3"/>
      <c r="G89" s="3"/>
      <c r="H89" s="3"/>
      <c r="I89" s="3"/>
      <c r="J89" s="4"/>
      <c r="K89" s="6"/>
      <c r="M89" s="2" t="s">
        <v>6</v>
      </c>
      <c r="N89" s="3"/>
      <c r="O89" s="3"/>
      <c r="P89" s="3"/>
      <c r="Q89" s="3"/>
      <c r="R89" s="3"/>
      <c r="S89" s="3"/>
      <c r="T89" s="3"/>
      <c r="U89" s="3"/>
      <c r="V89" s="4"/>
      <c r="W89" s="6"/>
      <c r="Y89" s="2" t="s">
        <v>6</v>
      </c>
      <c r="Z89" s="3"/>
      <c r="AA89" s="3"/>
      <c r="AB89" s="3"/>
      <c r="AC89" s="3"/>
      <c r="AD89" s="3"/>
      <c r="AE89" s="3"/>
      <c r="AF89" s="3"/>
      <c r="AG89" s="3"/>
      <c r="AH89" s="4"/>
      <c r="AI89" s="6"/>
    </row>
    <row r="90" spans="1:35" ht="15">
      <c r="A90" s="2" t="s">
        <v>7</v>
      </c>
      <c r="B90" s="3"/>
      <c r="C90" s="3"/>
      <c r="D90" s="3"/>
      <c r="E90" s="3"/>
      <c r="F90" s="3"/>
      <c r="G90" s="3"/>
      <c r="H90" s="3"/>
      <c r="I90" s="3"/>
      <c r="J90" s="4"/>
      <c r="K90" s="6"/>
      <c r="M90" s="2" t="s">
        <v>7</v>
      </c>
      <c r="N90" s="3"/>
      <c r="O90" s="3"/>
      <c r="P90" s="3"/>
      <c r="Q90" s="3"/>
      <c r="R90" s="3"/>
      <c r="S90" s="3"/>
      <c r="T90" s="3"/>
      <c r="U90" s="3"/>
      <c r="V90" s="4"/>
      <c r="W90" s="6"/>
      <c r="Y90" s="2" t="s">
        <v>7</v>
      </c>
      <c r="Z90" s="3"/>
      <c r="AA90" s="3"/>
      <c r="AB90" s="3"/>
      <c r="AC90" s="3"/>
      <c r="AD90" s="3"/>
      <c r="AE90" s="3"/>
      <c r="AF90" s="3"/>
      <c r="AG90" s="3"/>
      <c r="AH90" s="4"/>
      <c r="AI90" s="6"/>
    </row>
    <row r="91" spans="1:35" ht="15">
      <c r="A91" s="2" t="s">
        <v>8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8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8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9" t="s">
        <v>9</v>
      </c>
      <c r="B92" s="10"/>
      <c r="C92" s="10"/>
      <c r="D92" s="10"/>
      <c r="E92" s="10"/>
      <c r="F92" s="10"/>
      <c r="G92" s="10"/>
      <c r="H92" s="10"/>
      <c r="I92" s="10"/>
      <c r="J92" s="11"/>
      <c r="K92" s="6">
        <v>809</v>
      </c>
      <c r="M92" s="9" t="s">
        <v>9</v>
      </c>
      <c r="N92" s="10"/>
      <c r="O92" s="10"/>
      <c r="P92" s="10"/>
      <c r="Q92" s="10"/>
      <c r="R92" s="10"/>
      <c r="S92" s="10"/>
      <c r="T92" s="10"/>
      <c r="U92" s="10"/>
      <c r="V92" s="11"/>
      <c r="W92" s="6"/>
      <c r="Y92" s="9" t="s">
        <v>9</v>
      </c>
      <c r="Z92" s="10"/>
      <c r="AA92" s="10"/>
      <c r="AB92" s="10"/>
      <c r="AC92" s="10"/>
      <c r="AD92" s="10"/>
      <c r="AE92" s="10"/>
      <c r="AF92" s="10"/>
      <c r="AG92" s="10"/>
      <c r="AH92" s="11"/>
      <c r="AI92" s="6"/>
    </row>
    <row r="93" spans="1:35" ht="15">
      <c r="A93" s="2" t="s">
        <v>10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10</v>
      </c>
      <c r="N93" s="3"/>
      <c r="O93" s="3"/>
      <c r="P93" s="3"/>
      <c r="Q93" s="3"/>
      <c r="R93" s="3"/>
      <c r="S93" s="3"/>
      <c r="T93" s="3"/>
      <c r="U93" s="3"/>
      <c r="V93" s="4"/>
      <c r="W93" s="6" t="s">
        <v>36</v>
      </c>
      <c r="Y93" s="2" t="s">
        <v>10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11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11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11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9" t="s">
        <v>12</v>
      </c>
      <c r="B95" s="10"/>
      <c r="C95" s="10"/>
      <c r="D95" s="10"/>
      <c r="E95" s="10"/>
      <c r="F95" s="10"/>
      <c r="G95" s="10"/>
      <c r="H95" s="10"/>
      <c r="I95" s="10"/>
      <c r="J95" s="11"/>
      <c r="K95" s="6"/>
      <c r="M95" s="9" t="s">
        <v>12</v>
      </c>
      <c r="N95" s="10"/>
      <c r="O95" s="10"/>
      <c r="P95" s="10"/>
      <c r="Q95" s="10"/>
      <c r="R95" s="10"/>
      <c r="S95" s="10"/>
      <c r="T95" s="10"/>
      <c r="U95" s="10"/>
      <c r="V95" s="11"/>
      <c r="W95" s="6"/>
      <c r="Y95" s="9" t="s">
        <v>12</v>
      </c>
      <c r="Z95" s="10"/>
      <c r="AA95" s="10"/>
      <c r="AB95" s="10"/>
      <c r="AC95" s="10"/>
      <c r="AD95" s="10"/>
      <c r="AE95" s="10"/>
      <c r="AF95" s="10"/>
      <c r="AG95" s="10"/>
      <c r="AH95" s="11"/>
      <c r="AI95" s="6"/>
    </row>
    <row r="96" spans="1:35" ht="15">
      <c r="A96" s="2" t="s">
        <v>13</v>
      </c>
      <c r="B96" s="3"/>
      <c r="C96" s="3"/>
      <c r="D96" s="3"/>
      <c r="E96" s="3"/>
      <c r="F96" s="3"/>
      <c r="G96" s="3"/>
      <c r="H96" s="3"/>
      <c r="I96" s="3"/>
      <c r="J96" s="4"/>
      <c r="K96" s="6" t="s">
        <v>36</v>
      </c>
      <c r="M96" s="2" t="s">
        <v>13</v>
      </c>
      <c r="N96" s="3"/>
      <c r="O96" s="3"/>
      <c r="P96" s="3"/>
      <c r="Q96" s="3"/>
      <c r="R96" s="3"/>
      <c r="S96" s="3"/>
      <c r="T96" s="3"/>
      <c r="U96" s="3"/>
      <c r="V96" s="4"/>
      <c r="W96" s="6" t="s">
        <v>36</v>
      </c>
      <c r="Y96" s="2" t="s">
        <v>13</v>
      </c>
      <c r="Z96" s="3"/>
      <c r="AA96" s="3"/>
      <c r="AB96" s="3"/>
      <c r="AC96" s="3"/>
      <c r="AD96" s="3"/>
      <c r="AE96" s="3"/>
      <c r="AF96" s="3"/>
      <c r="AG96" s="3"/>
      <c r="AH96" s="4"/>
      <c r="AI96" s="6" t="s">
        <v>36</v>
      </c>
    </row>
    <row r="97" spans="1:35" ht="15">
      <c r="A97" s="2" t="s">
        <v>22</v>
      </c>
      <c r="B97" s="3"/>
      <c r="C97" s="3"/>
      <c r="D97" s="3"/>
      <c r="E97" s="3"/>
      <c r="F97" s="3"/>
      <c r="G97" s="3"/>
      <c r="H97" s="3"/>
      <c r="I97" s="3"/>
      <c r="J97" s="4"/>
      <c r="K97" s="17">
        <f>K73</f>
        <v>216</v>
      </c>
      <c r="M97" s="2" t="s">
        <v>22</v>
      </c>
      <c r="N97" s="3"/>
      <c r="O97" s="3"/>
      <c r="P97" s="3"/>
      <c r="Q97" s="3"/>
      <c r="R97" s="3"/>
      <c r="S97" s="3"/>
      <c r="T97" s="3"/>
      <c r="U97" s="3"/>
      <c r="V97" s="4"/>
      <c r="W97" s="17">
        <f>K97</f>
        <v>216</v>
      </c>
      <c r="Y97" s="2" t="s">
        <v>22</v>
      </c>
      <c r="Z97" s="3"/>
      <c r="AA97" s="3"/>
      <c r="AB97" s="3"/>
      <c r="AC97" s="3"/>
      <c r="AD97" s="3"/>
      <c r="AE97" s="3"/>
      <c r="AF97" s="3"/>
      <c r="AG97" s="3"/>
      <c r="AH97" s="4"/>
      <c r="AI97" s="17">
        <f>W97</f>
        <v>216</v>
      </c>
    </row>
    <row r="98" spans="1:35" ht="15">
      <c r="A98" s="9" t="s">
        <v>15</v>
      </c>
      <c r="B98" s="10"/>
      <c r="C98" s="10"/>
      <c r="D98" s="10"/>
      <c r="E98" s="10"/>
      <c r="F98" s="10"/>
      <c r="G98" s="10"/>
      <c r="H98" s="10"/>
      <c r="I98" s="10"/>
      <c r="J98" s="11"/>
      <c r="K98" s="16">
        <f>K83+K84+K85+K86+K87</f>
        <v>9733.016000000001</v>
      </c>
      <c r="M98" s="9" t="s">
        <v>15</v>
      </c>
      <c r="N98" s="10"/>
      <c r="O98" s="10"/>
      <c r="P98" s="10"/>
      <c r="Q98" s="10"/>
      <c r="R98" s="10"/>
      <c r="S98" s="10"/>
      <c r="T98" s="10"/>
      <c r="U98" s="10"/>
      <c r="V98" s="11"/>
      <c r="W98" s="16">
        <f>W83+W84+W85+W86+W87</f>
        <v>8924.016000000001</v>
      </c>
      <c r="Y98" s="9" t="s">
        <v>15</v>
      </c>
      <c r="Z98" s="10"/>
      <c r="AA98" s="10"/>
      <c r="AB98" s="10"/>
      <c r="AC98" s="10"/>
      <c r="AD98" s="10"/>
      <c r="AE98" s="10"/>
      <c r="AF98" s="10"/>
      <c r="AG98" s="10"/>
      <c r="AH98" s="11"/>
      <c r="AI98" s="16">
        <f>AI83+AI84+AI85+AI86+AI87</f>
        <v>8924.016000000001</v>
      </c>
    </row>
    <row r="99" ht="12.75">
      <c r="AI99" s="21" t="s">
        <v>36</v>
      </c>
    </row>
    <row r="101" ht="12.75">
      <c r="AI101" s="30">
        <f>AI77+AI81-AI98</f>
        <v>55712.14799999995</v>
      </c>
    </row>
    <row r="102" spans="34:35" ht="12.75">
      <c r="AH102" t="s">
        <v>100</v>
      </c>
      <c r="AI102">
        <f>AI86*5</f>
        <v>6328.5</v>
      </c>
    </row>
    <row r="103" spans="34:35" ht="12.75">
      <c r="AH103" t="s">
        <v>101</v>
      </c>
      <c r="AI103" s="21">
        <f>AI101+AI102</f>
        <v>62040.64799999995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2014-02-07T06:10:30Z</cp:lastPrinted>
  <dcterms:created xsi:type="dcterms:W3CDTF">2012-04-11T04:13:08Z</dcterms:created>
  <dcterms:modified xsi:type="dcterms:W3CDTF">2016-02-25T11:14:53Z</dcterms:modified>
  <cp:category/>
  <cp:version/>
  <cp:contentType/>
  <cp:contentStatus/>
</cp:coreProperties>
</file>