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<sst xmlns="http://schemas.openxmlformats.org/spreadsheetml/2006/main" count="510" uniqueCount="106">
  <si>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</si>
  <si>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</si>
  <si>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</si>
  <si>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</si>
  <si>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</si>
  <si>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</si>
  <si>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</si>
  <si>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</si>
  <si>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</si>
  <si>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</si>
  <si>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</si>
  <si>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</si>
  <si>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</si>
  <si>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</si>
  <si>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</si>
  <si>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</si>
  <si>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</si>
  <si>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</si>
  <si>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</si>
  <si>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</si>
  <si>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</si>
  <si>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</si>
  <si>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</si>
  <si>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</si>
  <si>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</si>
  <si>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</si>
  <si>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</si>
  <si>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</si>
  <si>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</si>
  <si>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</si>
  <si>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</si>
  <si>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</si>
  <si>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</si>
  <si>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</si>
  <si>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</si>
  <si>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</si>
  <si>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</si>
  <si>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</si>
  <si>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в том числе за: </t>
  </si>
  <si>
    <t>коммунальным услугам жилого дома № 3  ул. Полевая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</si>
  <si>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</si>
  <si>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</si>
  <si>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  год</t>
  </si>
  <si>
    <t xml:space="preserve">6.начислено за январь   </t>
  </si>
  <si>
    <t xml:space="preserve"> </t>
  </si>
  <si>
    <t>коммунальным услугам жилого дома № 3 ул. Полевая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</si>
  <si>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</si>
  <si>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</si>
  <si>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 год</t>
  </si>
  <si>
    <t xml:space="preserve">6.начислено за февраль    </t>
  </si>
  <si>
    <t>коммунальным услугам жилого дома № 3  ул. Полевая  за март 201 г.</t>
  </si>
  <si>
    <t>1. Задолженность по содержанию и текущему ремонту жилого дома на 01.03.201  года</t>
  </si>
  <si>
    <t>2. Остаток денежных средств по содержанию и текущему ремонту жилого дома на 01.03.201 г.</t>
  </si>
  <si>
    <t xml:space="preserve">6.начислено за март  </t>
  </si>
  <si>
    <t>июнь</t>
  </si>
  <si>
    <t>1. Задолженность по содержанию и текущему ремонту жилого дома на 01.06.201  года</t>
  </si>
  <si>
    <t>2. Остаток денежных средств по содержанию и текущему ремонту жилого дома на 01.06.201 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</si>
  <si>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</si>
  <si>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</si>
  <si>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</si>
  <si>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</si>
  <si>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</si>
  <si>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</si>
  <si>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</si>
  <si>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</si>
  <si>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</si>
  <si>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</si>
  <si>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</si>
  <si>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</si>
  <si>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</si>
  <si>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</si>
  <si>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</si>
  <si>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</si>
  <si>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</si>
  <si>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>5. Тариф на 2014год</t>
  </si>
  <si>
    <t xml:space="preserve">6.начислено за сентябрь 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</si>
  <si>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</si>
  <si>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</si>
  <si>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 xml:space="preserve">6.начислено за декабрь  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</si>
  <si>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</si>
  <si>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</si>
  <si>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>6.начислено за ноябрь  4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</si>
  <si>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</si>
  <si>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</si>
  <si>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</si>
  <si>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3 ул. Полевая за 1 квартал 2014г.</t>
  </si>
  <si>
    <t>1. Задолженность по содержанию и текущему ремонту жилого дома на 01.01.2014года</t>
  </si>
  <si>
    <t xml:space="preserve">5.начислено за 1 квартал 2014г. </t>
  </si>
  <si>
    <t>6. задолженность за собственникамина 01.04.2014г.</t>
  </si>
  <si>
    <t>коммунальным услугам жилого дома № 3 ул. Полевая за 2 квартал 2014г.</t>
  </si>
  <si>
    <t xml:space="preserve">5.начислено за 2 квартал 2014г. </t>
  </si>
  <si>
    <t>6. задолженность на 01.07.2014г.</t>
  </si>
  <si>
    <t>коммунальным услугам жилого дома № 3 ул. Полевая за 3 квартал 2014г.</t>
  </si>
  <si>
    <t xml:space="preserve">5.начислено за 3 квартал 2014г. </t>
  </si>
  <si>
    <t>6. задолженность на 01.10.2014г.</t>
  </si>
  <si>
    <t>коммунальным услугам жилого дома № 3 ул. Полевая за 4 квартал 2014г.</t>
  </si>
  <si>
    <t xml:space="preserve">5.начислено за 4 квартал 2014г. </t>
  </si>
  <si>
    <t>6. задолженность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</si>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</sst>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8">
          <cell r="C358">
            <v>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workbookViewId="0" topLeftCell="A106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86</v>
      </c>
      <c r="B4" s="3"/>
      <c r="C4" s="3"/>
      <c r="D4" s="3"/>
      <c r="E4" s="3"/>
      <c r="F4" s="3"/>
      <c r="G4" s="3"/>
      <c r="H4" s="3"/>
      <c r="I4" s="3"/>
      <c r="J4" s="4"/>
      <c r="K4" s="15">
        <v>18053</v>
      </c>
    </row>
    <row r="5" spans="1:11" ht="15">
      <c r="A5" s="2" t="s">
        <v>41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17933.4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7105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8302.5</v>
      </c>
    </row>
    <row r="12" spans="1:11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464.93999999999994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8767.44</v>
      </c>
    </row>
    <row r="26" spans="1:11" ht="15.75">
      <c r="A26" s="12"/>
      <c r="B26" s="7" t="s">
        <v>29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26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44</v>
      </c>
    </row>
    <row r="28" spans="1:11" ht="15">
      <c r="A28" s="2" t="s">
        <v>27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44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44</v>
      </c>
    </row>
    <row r="30" spans="1:11" ht="15">
      <c r="A30" s="2" t="s">
        <v>28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44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8">
        <v>8888</v>
      </c>
      <c r="L35" s="19"/>
    </row>
    <row r="36" spans="1:11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44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'[1]Лист1'!$C$358</f>
        <v>738</v>
      </c>
      <c r="M37" s="19"/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Лист2!K40+Лист2!W40+Лист2!AI40</f>
        <v>17933.4</v>
      </c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3087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8302.5</v>
      </c>
    </row>
    <row r="43" spans="1:11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464.93999999999994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8767.44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92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66</v>
      </c>
      <c r="B68" s="3"/>
      <c r="C68" s="3"/>
      <c r="D68" s="3"/>
      <c r="E68" s="3"/>
      <c r="F68" s="3"/>
      <c r="G68" s="3"/>
      <c r="H68" s="3"/>
      <c r="I68" s="3"/>
      <c r="J68" s="4"/>
      <c r="K68" s="15" t="s">
        <v>44</v>
      </c>
      <c r="L68" s="19"/>
    </row>
    <row r="69" spans="1:11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>
        <f>K39-K35-K56</f>
        <v>277.96000000000095</v>
      </c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738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93</v>
      </c>
      <c r="B72" s="3"/>
      <c r="C72" s="3"/>
      <c r="D72" s="3"/>
      <c r="E72" s="3"/>
      <c r="F72" s="3"/>
      <c r="G72" s="3"/>
      <c r="H72" s="3"/>
      <c r="I72" s="3"/>
      <c r="J72" s="4"/>
      <c r="K72" s="18">
        <f>Лист2!K71*3</f>
        <v>17933.4</v>
      </c>
    </row>
    <row r="73" spans="1:11" ht="15">
      <c r="A73" s="2" t="s">
        <v>94</v>
      </c>
      <c r="B73" s="3"/>
      <c r="C73" s="3"/>
      <c r="D73" s="3"/>
      <c r="E73" s="3"/>
      <c r="F73" s="3"/>
      <c r="G73" s="3"/>
      <c r="H73" s="3"/>
      <c r="I73" s="3"/>
      <c r="J73" s="4"/>
      <c r="K73" s="18">
        <v>5489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8302.5</v>
      </c>
    </row>
    <row r="76" spans="1:11" ht="15.75">
      <c r="A76" s="8" t="s">
        <v>25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464.93999999999994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/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</f>
        <v>8767.44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82</v>
      </c>
      <c r="B101" s="3"/>
      <c r="C101" s="3"/>
      <c r="D101" s="3"/>
      <c r="E101" s="3"/>
      <c r="F101" s="3"/>
      <c r="G101" s="3"/>
      <c r="H101" s="3"/>
      <c r="I101" s="3"/>
      <c r="J101" s="4"/>
      <c r="K101" s="15"/>
      <c r="L101" s="19"/>
    </row>
    <row r="102" spans="1:11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K69+K72-K89</f>
        <v>9443.92</v>
      </c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738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17933.4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33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8302.5</v>
      </c>
    </row>
    <row r="109" spans="1:11" ht="15.75">
      <c r="A109" s="8" t="s">
        <v>25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464.93999999999994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 t="str">
        <f>Лист2!W107</f>
        <v> 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8767.44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98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K105*4-K4</f>
        <v>53680.600000000006</v>
      </c>
      <c r="L131" s="19"/>
    </row>
    <row r="132" spans="1:11" ht="15">
      <c r="A132" s="25" t="s">
        <v>99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35069.76</v>
      </c>
    </row>
    <row r="133" spans="1:11" ht="15">
      <c r="A133" s="24" t="s">
        <v>38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33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33210</v>
      </c>
    </row>
    <row r="135" spans="1:11" ht="15.75">
      <c r="A135" s="8" t="s">
        <v>25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1859.7599999999998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7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7"/>
    </row>
    <row r="138" spans="1:12" ht="15">
      <c r="A138" s="2" t="s">
        <v>100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  <c r="L138" s="19"/>
    </row>
    <row r="139" spans="1:11" ht="15">
      <c r="A139" s="2" t="s">
        <v>101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18610.840000000004</v>
      </c>
    </row>
    <row r="140" spans="1:11" ht="15">
      <c r="A140" s="2" t="s">
        <v>102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5232</v>
      </c>
    </row>
    <row r="141" spans="1:11" ht="15">
      <c r="A141" s="2" t="s">
        <v>103</v>
      </c>
      <c r="B141" s="3"/>
      <c r="C141" s="3"/>
      <c r="D141" s="3"/>
      <c r="E141" s="3"/>
      <c r="F141" s="3"/>
      <c r="G141" s="3"/>
      <c r="H141" s="3"/>
      <c r="I141" s="3"/>
      <c r="J141" s="14"/>
      <c r="K141" s="17"/>
    </row>
    <row r="142" spans="1:11" ht="15">
      <c r="A142" s="28" t="s">
        <v>104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/>
    </row>
    <row r="143" spans="1:11" ht="15">
      <c r="A143" s="2" t="s">
        <v>105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1164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7"/>
  <sheetViews>
    <sheetView workbookViewId="0" topLeftCell="T97">
      <selection activeCell="AI134" sqref="AH134:AI138"/>
    </sheetView>
  </sheetViews>
  <sheetFormatPr defaultColWidth="9.00390625" defaultRowHeight="12.75"/>
  <cols>
    <col min="10" max="10" width="18.00390625" style="0" customWidth="1"/>
    <col min="22" max="22" width="18.375" style="0" customWidth="1"/>
    <col min="34" max="34" width="18.37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 t="s">
        <v>45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40</v>
      </c>
      <c r="B4" s="3"/>
      <c r="C4" s="3"/>
      <c r="D4" s="3"/>
      <c r="E4" s="3"/>
      <c r="F4" s="3"/>
      <c r="G4" s="3"/>
      <c r="H4" s="3"/>
      <c r="I4" s="3"/>
      <c r="J4" s="4"/>
      <c r="K4" s="15">
        <v>18053</v>
      </c>
      <c r="M4" s="2" t="s">
        <v>46</v>
      </c>
      <c r="N4" s="3"/>
      <c r="O4" s="3"/>
      <c r="P4" s="3"/>
      <c r="Q4" s="3"/>
      <c r="R4" s="3"/>
      <c r="S4" s="3"/>
      <c r="T4" s="3"/>
      <c r="U4" s="3"/>
      <c r="V4" s="4"/>
      <c r="W4" s="15">
        <v>14998</v>
      </c>
      <c r="X4" s="19"/>
      <c r="Y4" s="2" t="s">
        <v>51</v>
      </c>
      <c r="Z4" s="3"/>
      <c r="AA4" s="3"/>
      <c r="AB4" s="3"/>
      <c r="AC4" s="3"/>
      <c r="AD4" s="3"/>
      <c r="AE4" s="3"/>
      <c r="AF4" s="3"/>
      <c r="AG4" s="3"/>
      <c r="AH4" s="4"/>
      <c r="AI4" s="15">
        <v>11943</v>
      </c>
      <c r="AJ4" s="19"/>
    </row>
    <row r="5" spans="1:35" ht="15">
      <c r="A5" s="2" t="s">
        <v>41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47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52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738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738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42</v>
      </c>
      <c r="B8" s="3"/>
      <c r="C8" s="3"/>
      <c r="D8" s="3"/>
      <c r="E8" s="3"/>
      <c r="F8" s="3"/>
      <c r="G8" s="3"/>
      <c r="H8" s="3"/>
      <c r="I8" s="3"/>
      <c r="J8" s="4"/>
      <c r="K8" s="17">
        <v>8.1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8.1</v>
      </c>
      <c r="Y8" s="2" t="s">
        <v>42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8.1</v>
      </c>
    </row>
    <row r="9" spans="1:35" ht="15">
      <c r="A9" s="2" t="s">
        <v>43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5977.8</v>
      </c>
      <c r="M9" s="2" t="s">
        <v>49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5977.8</v>
      </c>
      <c r="Y9" s="2" t="s">
        <v>53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5977.8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24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2767.5</v>
      </c>
      <c r="M11" s="8" t="s">
        <v>24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2767.5</v>
      </c>
      <c r="Y11" s="8" t="s">
        <v>24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2767.5</v>
      </c>
    </row>
    <row r="12" spans="1:35" ht="15.75">
      <c r="A12" s="8" t="s">
        <v>25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154.98</v>
      </c>
      <c r="M12" s="8" t="s">
        <v>25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154.98</v>
      </c>
      <c r="Y12" s="8" t="s">
        <v>25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154.98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2922.48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2922.48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2922.48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30" t="s">
        <v>62</v>
      </c>
      <c r="F34" s="1"/>
      <c r="G34" s="1"/>
      <c r="H34" s="1"/>
      <c r="I34" s="1"/>
      <c r="M34" s="1"/>
      <c r="N34" s="1"/>
      <c r="O34" s="1"/>
      <c r="P34" s="1"/>
      <c r="Q34" s="1"/>
      <c r="R34" s="30" t="s">
        <v>58</v>
      </c>
      <c r="S34" s="1"/>
      <c r="T34" s="1"/>
      <c r="U34" s="1"/>
      <c r="Y34" s="1"/>
      <c r="Z34" s="1"/>
      <c r="AA34" s="1"/>
      <c r="AB34" s="1"/>
      <c r="AC34" s="1"/>
      <c r="AD34" s="30" t="s">
        <v>54</v>
      </c>
      <c r="AE34" s="1"/>
      <c r="AF34" s="1"/>
      <c r="AG34" s="1"/>
    </row>
    <row r="35" spans="1:36" ht="15">
      <c r="A35" s="2" t="s">
        <v>63</v>
      </c>
      <c r="B35" s="3"/>
      <c r="C35" s="3"/>
      <c r="D35" s="3"/>
      <c r="E35" s="3"/>
      <c r="F35" s="3"/>
      <c r="G35" s="3"/>
      <c r="H35" s="3"/>
      <c r="I35" s="3"/>
      <c r="J35" s="4"/>
      <c r="K35" s="18">
        <v>8888</v>
      </c>
      <c r="L35" s="19" t="s">
        <v>44</v>
      </c>
      <c r="M35" s="2" t="s">
        <v>59</v>
      </c>
      <c r="N35" s="3"/>
      <c r="O35" s="3"/>
      <c r="P35" s="3"/>
      <c r="Q35" s="3"/>
      <c r="R35" s="3"/>
      <c r="S35" s="3"/>
      <c r="T35" s="3"/>
      <c r="U35" s="3"/>
      <c r="V35" s="4"/>
      <c r="W35" s="15">
        <v>5832.7</v>
      </c>
      <c r="X35" s="19" t="s">
        <v>44</v>
      </c>
      <c r="Y35" s="2" t="s">
        <v>55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2777.4</v>
      </c>
      <c r="AJ35" s="19"/>
    </row>
    <row r="36" spans="1:35" ht="15">
      <c r="A36" s="2" t="s">
        <v>64</v>
      </c>
      <c r="B36" s="3"/>
      <c r="C36" s="3"/>
      <c r="D36" s="3"/>
      <c r="E36" s="3"/>
      <c r="F36" s="3"/>
      <c r="G36" s="3"/>
      <c r="H36" s="3"/>
      <c r="I36" s="3"/>
      <c r="J36" s="4"/>
      <c r="K36" s="15"/>
      <c r="M36" s="2" t="s">
        <v>60</v>
      </c>
      <c r="N36" s="3"/>
      <c r="O36" s="3"/>
      <c r="P36" s="3"/>
      <c r="Q36" s="3"/>
      <c r="R36" s="3"/>
      <c r="S36" s="3"/>
      <c r="T36" s="3"/>
      <c r="U36" s="3"/>
      <c r="V36" s="4"/>
      <c r="W36" s="15"/>
      <c r="Y36" s="2" t="s">
        <v>56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738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738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738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16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16</v>
      </c>
    </row>
    <row r="39" spans="1:35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7">
        <v>8.1</v>
      </c>
      <c r="M39" s="2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8.1</v>
      </c>
      <c r="Y39" s="2" t="s">
        <v>42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v>8.1</v>
      </c>
    </row>
    <row r="40" spans="1:35" ht="15">
      <c r="A40" s="2" t="s">
        <v>65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5977.8</v>
      </c>
      <c r="M40" s="2" t="s">
        <v>61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5977.8</v>
      </c>
      <c r="Y40" s="2" t="s">
        <v>57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AI37*AI39</f>
        <v>5977.8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24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2767.5</v>
      </c>
      <c r="M42" s="8" t="s">
        <v>24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2767.5</v>
      </c>
      <c r="Y42" s="8" t="s">
        <v>24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2767.5</v>
      </c>
    </row>
    <row r="43" spans="1:35" ht="15.75">
      <c r="A43" s="8" t="s">
        <v>25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154.98</v>
      </c>
      <c r="M43" s="8" t="s">
        <v>25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154.98</v>
      </c>
      <c r="Y43" s="8" t="s">
        <v>25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154.98</v>
      </c>
    </row>
    <row r="44" spans="1:35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  <c r="M44" s="8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8"/>
      <c r="Y44" s="8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8"/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/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/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/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5"/>
      <c r="Y55" s="2" t="s">
        <v>14</v>
      </c>
      <c r="Z55" s="3"/>
      <c r="AA55" s="3"/>
      <c r="AB55" s="3"/>
      <c r="AC55" s="3"/>
      <c r="AD55" s="3"/>
      <c r="AE55" s="3"/>
      <c r="AF55" s="3"/>
      <c r="AG55" s="3"/>
      <c r="AH55" s="4"/>
      <c r="AI55" s="5"/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2922.48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</f>
        <v>2922.48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</f>
        <v>2922.48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0" t="s">
        <v>30</v>
      </c>
      <c r="R65" s="21" t="s">
        <v>31</v>
      </c>
      <c r="AD65" s="21" t="s">
        <v>32</v>
      </c>
    </row>
    <row r="66" spans="1:35" ht="15">
      <c r="A66" s="2" t="s">
        <v>66</v>
      </c>
      <c r="B66" s="3"/>
      <c r="C66" s="3"/>
      <c r="D66" s="3"/>
      <c r="E66" s="3"/>
      <c r="F66" s="3"/>
      <c r="G66" s="3"/>
      <c r="H66" s="3"/>
      <c r="I66" s="3"/>
      <c r="J66" s="4"/>
      <c r="K66" s="15" t="s">
        <v>44</v>
      </c>
      <c r="L66" s="19"/>
      <c r="M66" s="2" t="s">
        <v>69</v>
      </c>
      <c r="N66" s="3"/>
      <c r="O66" s="3"/>
      <c r="P66" s="3"/>
      <c r="Q66" s="3"/>
      <c r="R66" s="3"/>
      <c r="S66" s="3"/>
      <c r="T66" s="3"/>
      <c r="U66" s="3"/>
      <c r="V66" s="4"/>
      <c r="W66" s="22"/>
      <c r="Y66" s="2" t="s">
        <v>72</v>
      </c>
      <c r="Z66" s="3"/>
      <c r="AA66" s="3"/>
      <c r="AB66" s="3"/>
      <c r="AC66" s="3"/>
      <c r="AD66" s="3"/>
      <c r="AE66" s="3"/>
      <c r="AF66" s="3"/>
      <c r="AG66" s="3"/>
      <c r="AH66" s="4"/>
      <c r="AI66" s="22"/>
    </row>
    <row r="67" spans="1:35" ht="15">
      <c r="A67" s="2" t="s">
        <v>67</v>
      </c>
      <c r="B67" s="3"/>
      <c r="C67" s="3"/>
      <c r="D67" s="3"/>
      <c r="E67" s="3"/>
      <c r="F67" s="3"/>
      <c r="G67" s="3"/>
      <c r="H67" s="3"/>
      <c r="I67" s="3"/>
      <c r="J67" s="4"/>
      <c r="K67" s="18">
        <f>AI40-AI35-AI56</f>
        <v>277.9200000000001</v>
      </c>
      <c r="M67" s="2" t="s">
        <v>70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K67+K71-K87</f>
        <v>3333.2400000000002</v>
      </c>
      <c r="Y67" s="2" t="s">
        <v>73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W67+W71-W87</f>
        <v>6388.560000000001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738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738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738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16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16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16</v>
      </c>
    </row>
    <row r="70" spans="1:35" ht="15">
      <c r="A70" s="2" t="s">
        <v>48</v>
      </c>
      <c r="B70" s="3"/>
      <c r="C70" s="3"/>
      <c r="D70" s="3"/>
      <c r="E70" s="3"/>
      <c r="F70" s="3"/>
      <c r="G70" s="3"/>
      <c r="H70" s="3"/>
      <c r="I70" s="3"/>
      <c r="J70" s="4"/>
      <c r="K70" s="17">
        <v>8.1</v>
      </c>
      <c r="M70" s="2" t="s">
        <v>48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8.1</v>
      </c>
      <c r="Y70" s="2" t="s">
        <v>74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8.1</v>
      </c>
    </row>
    <row r="71" spans="1:35" ht="15">
      <c r="A71" s="2" t="s">
        <v>68</v>
      </c>
      <c r="B71" s="3"/>
      <c r="C71" s="3"/>
      <c r="D71" s="3"/>
      <c r="E71" s="3"/>
      <c r="F71" s="3"/>
      <c r="G71" s="3"/>
      <c r="H71" s="3"/>
      <c r="I71" s="3"/>
      <c r="J71" s="4"/>
      <c r="K71" s="18">
        <f>K68*K70</f>
        <v>5977.8</v>
      </c>
      <c r="M71" s="2" t="s">
        <v>71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5977.8</v>
      </c>
      <c r="Y71" s="2" t="s">
        <v>75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5977.8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33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2767.5</v>
      </c>
      <c r="M73" s="8" t="s">
        <v>33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2767.5</v>
      </c>
      <c r="Y73" s="8" t="s">
        <v>33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2767.5</v>
      </c>
    </row>
    <row r="74" spans="1:35" ht="15.75">
      <c r="A74" s="8" t="s">
        <v>25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154.98</v>
      </c>
      <c r="M74" s="8" t="s">
        <v>25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154.98</v>
      </c>
      <c r="Y74" s="8" t="s">
        <v>25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154.98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/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/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14</v>
      </c>
      <c r="B86" s="3"/>
      <c r="C86" s="3"/>
      <c r="D86" s="3"/>
      <c r="E86" s="3"/>
      <c r="F86" s="3"/>
      <c r="G86" s="3"/>
      <c r="H86" s="3"/>
      <c r="I86" s="3"/>
      <c r="J86" s="4"/>
      <c r="K86" s="5"/>
      <c r="M86" s="2" t="s">
        <v>14</v>
      </c>
      <c r="N86" s="3"/>
      <c r="O86" s="3"/>
      <c r="P86" s="3"/>
      <c r="Q86" s="3"/>
      <c r="R86" s="3"/>
      <c r="S86" s="3"/>
      <c r="T86" s="3"/>
      <c r="U86" s="3"/>
      <c r="V86" s="4"/>
      <c r="W86" s="5"/>
      <c r="Y86" s="2" t="s">
        <v>14</v>
      </c>
      <c r="Z86" s="3"/>
      <c r="AA86" s="3"/>
      <c r="AB86" s="3"/>
      <c r="AC86" s="3"/>
      <c r="AD86" s="3"/>
      <c r="AE86" s="3"/>
      <c r="AF86" s="3"/>
      <c r="AG86" s="3"/>
      <c r="AH86" s="4"/>
      <c r="AI86" s="5"/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</f>
        <v>2922.48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</f>
        <v>2922.48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</f>
        <v>2922.48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0" t="s">
        <v>34</v>
      </c>
      <c r="R96" s="21" t="s">
        <v>35</v>
      </c>
      <c r="AD96" s="21" t="s">
        <v>36</v>
      </c>
    </row>
    <row r="97" spans="1:36" ht="15">
      <c r="A97" s="2" t="s">
        <v>82</v>
      </c>
      <c r="B97" s="3"/>
      <c r="C97" s="3"/>
      <c r="D97" s="3"/>
      <c r="E97" s="3"/>
      <c r="F97" s="3"/>
      <c r="G97" s="3"/>
      <c r="H97" s="3"/>
      <c r="I97" s="3"/>
      <c r="J97" s="4"/>
      <c r="K97" s="22"/>
      <c r="M97" s="2" t="s">
        <v>79</v>
      </c>
      <c r="N97" s="3"/>
      <c r="O97" s="3"/>
      <c r="P97" s="3"/>
      <c r="Q97" s="3"/>
      <c r="R97" s="3"/>
      <c r="S97" s="3"/>
      <c r="T97" s="3"/>
      <c r="U97" s="3"/>
      <c r="V97" s="4"/>
      <c r="W97" s="22"/>
      <c r="Y97" s="2" t="s">
        <v>76</v>
      </c>
      <c r="Z97" s="3"/>
      <c r="AA97" s="3"/>
      <c r="AB97" s="3"/>
      <c r="AC97" s="3"/>
      <c r="AD97" s="3"/>
      <c r="AE97" s="3"/>
      <c r="AF97" s="3"/>
      <c r="AG97" s="3"/>
      <c r="AH97" s="4"/>
      <c r="AI97" s="18" t="s">
        <v>44</v>
      </c>
      <c r="AJ97" s="23"/>
    </row>
    <row r="98" spans="1:35" ht="15">
      <c r="A98" s="2" t="s">
        <v>83</v>
      </c>
      <c r="B98" s="3"/>
      <c r="C98" s="3"/>
      <c r="D98" s="3"/>
      <c r="E98" s="3"/>
      <c r="F98" s="3"/>
      <c r="G98" s="3"/>
      <c r="H98" s="3"/>
      <c r="I98" s="3"/>
      <c r="J98" s="4"/>
      <c r="K98" s="18">
        <f>AI67+AI71-AI87</f>
        <v>9443.880000000001</v>
      </c>
      <c r="M98" s="2" t="s">
        <v>80</v>
      </c>
      <c r="N98" s="3"/>
      <c r="O98" s="3"/>
      <c r="P98" s="3"/>
      <c r="Q98" s="3"/>
      <c r="R98" s="3"/>
      <c r="S98" s="3"/>
      <c r="T98" s="3"/>
      <c r="U98" s="3"/>
      <c r="V98" s="4"/>
      <c r="W98" s="18">
        <f>K98+K102-K118</f>
        <v>12499.2</v>
      </c>
      <c r="Y98" s="2" t="s">
        <v>77</v>
      </c>
      <c r="Z98" s="3"/>
      <c r="AA98" s="3"/>
      <c r="AB98" s="3"/>
      <c r="AC98" s="3"/>
      <c r="AD98" s="3"/>
      <c r="AE98" s="3"/>
      <c r="AF98" s="3"/>
      <c r="AG98" s="3"/>
      <c r="AH98" s="4"/>
      <c r="AI98" s="15">
        <f>W98+W102-W118</f>
        <v>15554.52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738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738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738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16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16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16</v>
      </c>
    </row>
    <row r="101" spans="1:35" ht="15">
      <c r="A101" s="2" t="s">
        <v>48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8.1</v>
      </c>
      <c r="M101" s="2" t="s">
        <v>48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8.1</v>
      </c>
      <c r="Y101" s="2" t="s">
        <v>48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8.1</v>
      </c>
    </row>
    <row r="102" spans="1:35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5977.8</v>
      </c>
      <c r="M102" s="2" t="s">
        <v>81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5977.8</v>
      </c>
      <c r="Y102" s="2" t="s">
        <v>78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5977.8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33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2767.5</v>
      </c>
      <c r="M104" s="8" t="s">
        <v>33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2767.5</v>
      </c>
      <c r="Y104" s="8" t="s">
        <v>33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2767.5</v>
      </c>
    </row>
    <row r="105" spans="1:35" ht="15.75">
      <c r="A105" s="8" t="s">
        <v>25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154.98</v>
      </c>
      <c r="M105" s="8" t="s">
        <v>25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154.98</v>
      </c>
      <c r="Y105" s="8" t="s">
        <v>25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154.98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/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 t="s">
        <v>44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/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 t="s">
        <v>44</v>
      </c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37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  <c r="M117" s="2" t="s">
        <v>37</v>
      </c>
      <c r="N117" s="3"/>
      <c r="O117" s="3"/>
      <c r="P117" s="3"/>
      <c r="Q117" s="3"/>
      <c r="R117" s="3"/>
      <c r="S117" s="3"/>
      <c r="T117" s="3"/>
      <c r="U117" s="3"/>
      <c r="V117" s="4"/>
      <c r="W117" s="5"/>
      <c r="Y117" s="2" t="s">
        <v>37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/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</f>
        <v>2922.48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</f>
        <v>2922.48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</f>
        <v>2922.48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AI98+AI102-AI118</f>
        <v>18609.84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2015-02-02T10:23:34Z</dcterms:modified>
  <cp:category/>
  <cp:version/>
  <cp:contentType/>
  <cp:contentStatus/>
</cp:coreProperties>
</file>