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<sst xmlns="http://schemas.openxmlformats.org/spreadsheetml/2006/main" count="516" uniqueCount="108">
  <si>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</si>
  <si>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</si>
  <si>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</si>
  <si>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</si>
  <si>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</si>
  <si>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</si>
  <si>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</si>
  <si>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</si>
  <si>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</si>
  <si>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</si>
  <si>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</si>
  <si>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</si>
  <si>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</si>
  <si>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</si>
  <si>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</si>
  <si>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</si>
  <si>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</si>
  <si>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</si>
  <si>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</si>
  <si>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</si>
  <si>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</si>
  <si>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</si>
  <si>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</si>
  <si>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 xml:space="preserve">к. Прочие работы </t>
  </si>
  <si>
    <t>Ведомость доходов и расходов по управлению, содержанию и текущему ремонту,</t>
  </si>
  <si>
    <t>к. Прочие работы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</si>
  <si>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</si>
  <si>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</si>
  <si>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</si>
  <si>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</si>
  <si>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</si>
  <si>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</si>
  <si>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</si>
  <si>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</si>
  <si>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</si>
  <si>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</si>
  <si>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к. Прочие работы (списывание показаний)</t>
  </si>
  <si>
    <t xml:space="preserve">к. Прочие работы  </t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</si>
  <si>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</si>
  <si>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</si>
  <si>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</si>
  <si>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</si>
  <si>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</si>
  <si>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>коммунальным услугам жилого дома № 5  ул. Освобождения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</si>
  <si>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</si>
  <si>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</si>
  <si>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</si>
  <si>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</si>
  <si>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5 ул. Освобождения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</si>
  <si>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</si>
  <si>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</si>
  <si>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</t>
  </si>
  <si>
    <t>коммунальным услугам жилого дома № 5  ул. Освобождения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</si>
  <si>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</si>
  <si>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</si>
  <si>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</si>
  <si>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</si>
  <si>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</si>
  <si>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</si>
  <si>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</si>
  <si>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</si>
  <si>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</si>
  <si>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</si>
  <si>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</si>
  <si>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</si>
  <si>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</si>
  <si>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</si>
  <si>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</si>
  <si>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</si>
  <si>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</si>
  <si>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</si>
  <si>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</si>
  <si>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</si>
  <si>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</si>
  <si>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</si>
  <si>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</si>
  <si>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</si>
  <si>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</si>
  <si>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</si>
  <si>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</si>
  <si>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</si>
  <si>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</si>
  <si>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</si>
  <si>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</si>
  <si>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</si>
  <si>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</si>
  <si>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5 ул. Освобождения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</si>
  <si>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</si>
  <si>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</si>
  <si>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5 ул. Освобождения за 2 квартал 2014г.</t>
  </si>
  <si>
    <t xml:space="preserve">5.начислено за 2 квартал 2014г. </t>
  </si>
  <si>
    <t>6. задолженность за собственниками на 01.07.2014г.</t>
  </si>
  <si>
    <t>ж.Смена входных дверей в местах общего пользования (ремонт качелей)</t>
  </si>
  <si>
    <t>коммунальным услугам жилого дома № 5 ул. Освобождения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</si>
  <si>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</si>
  <si>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</si>
  <si>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5 ул. Освобождения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</si>
  <si>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</si>
  <si>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</si>
  <si>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</si>
  <si>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</si>
  <si>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</si>
  <si>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</si>
  <si>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</si>
  <si>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</si>
  <si>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</si>
  <si>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</si>
  <si>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е. Текущий ремонт подъездов (ремонт качелей)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</si>
</sst>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 topLeftCell="A108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44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45</v>
      </c>
      <c r="B5" s="3"/>
      <c r="C5" s="3"/>
      <c r="D5" s="3"/>
      <c r="E5" s="3"/>
      <c r="F5" s="3"/>
      <c r="G5" s="3"/>
      <c r="H5" s="3"/>
      <c r="I5" s="3"/>
      <c r="J5" s="4"/>
      <c r="K5" s="15">
        <v>46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834.4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</row>
    <row r="8" spans="1:11" ht="15">
      <c r="A8" s="2" t="s">
        <v>87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19374.768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30889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9387</v>
      </c>
    </row>
    <row r="12" spans="1:11" ht="15.75">
      <c r="A12" s="8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525.672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v>490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23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10402.672</v>
      </c>
    </row>
    <row r="26" spans="1:11" ht="15.75">
      <c r="A26" s="12"/>
      <c r="B26" s="7" t="s">
        <v>31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28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42</v>
      </c>
    </row>
    <row r="28" spans="1:11" ht="15">
      <c r="A28" s="2" t="s">
        <v>29</v>
      </c>
      <c r="B28" s="14"/>
      <c r="C28" s="14"/>
      <c r="D28" s="14"/>
      <c r="E28" s="14"/>
      <c r="F28" s="14"/>
      <c r="G28" s="14"/>
      <c r="H28" s="14"/>
      <c r="I28" s="14"/>
      <c r="J28" s="4"/>
      <c r="K28" s="6"/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42</v>
      </c>
    </row>
    <row r="30" spans="1:11" ht="15">
      <c r="A30" s="2" t="s">
        <v>30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89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65</v>
      </c>
      <c r="B35" s="3"/>
      <c r="C35" s="3"/>
      <c r="D35" s="3"/>
      <c r="E35" s="3"/>
      <c r="F35" s="3"/>
      <c r="G35" s="3"/>
      <c r="H35" s="3"/>
      <c r="I35" s="3"/>
      <c r="J35" s="4"/>
      <c r="K35" s="15"/>
    </row>
    <row r="36" spans="1:11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5">
        <f>K8+K5-K25</f>
        <v>9018.096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K6</f>
        <v>834.4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f>K7</f>
        <v>18</v>
      </c>
    </row>
    <row r="39" spans="1:11" ht="15">
      <c r="A39" s="2" t="s">
        <v>90</v>
      </c>
      <c r="B39" s="3"/>
      <c r="C39" s="3"/>
      <c r="D39" s="3"/>
      <c r="E39" s="3"/>
      <c r="F39" s="3"/>
      <c r="G39" s="3"/>
      <c r="H39" s="3"/>
      <c r="I39" s="3"/>
      <c r="J39" s="4"/>
      <c r="K39" s="18">
        <f>K8</f>
        <v>19374.768</v>
      </c>
    </row>
    <row r="40" spans="1:11" ht="15">
      <c r="A40" s="2" t="s">
        <v>91</v>
      </c>
      <c r="B40" s="3"/>
      <c r="C40" s="3"/>
      <c r="D40" s="3"/>
      <c r="E40" s="3"/>
      <c r="F40" s="3"/>
      <c r="G40" s="3"/>
      <c r="H40" s="3"/>
      <c r="I40" s="3"/>
      <c r="J40" s="4"/>
      <c r="K40" s="18">
        <v>36390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35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9387</v>
      </c>
    </row>
    <row r="43" spans="1:11" ht="15.75">
      <c r="A43" s="8" t="s">
        <v>27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525.672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Лист2!AI45+Лист2!K45</f>
        <v>2721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23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12633.672</v>
      </c>
    </row>
    <row r="57" spans="1:11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22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68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42</v>
      </c>
      <c r="L68" s="19"/>
    </row>
    <row r="69" spans="1:12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>
        <f>K36+K39-K56</f>
        <v>15759.192000000001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834.4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18</v>
      </c>
    </row>
    <row r="72" spans="1:11" ht="15">
      <c r="A72" s="2" t="s">
        <v>94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19374.768</v>
      </c>
    </row>
    <row r="73" spans="1:11" ht="15">
      <c r="A73" s="2" t="s">
        <v>95</v>
      </c>
      <c r="B73" s="3"/>
      <c r="C73" s="3"/>
      <c r="D73" s="3"/>
      <c r="E73" s="3"/>
      <c r="F73" s="3"/>
      <c r="G73" s="3"/>
      <c r="H73" s="3"/>
      <c r="I73" s="3"/>
      <c r="J73" s="4"/>
      <c r="K73" s="18">
        <v>34121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9387</v>
      </c>
    </row>
    <row r="76" spans="1:11" ht="15.75">
      <c r="A76" s="8" t="s">
        <v>27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525.672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Лист2!AI76+Лист2!W76+Лист2!K76</f>
        <v>2267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23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12179.672</v>
      </c>
    </row>
    <row r="90" spans="1:11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22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96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83</v>
      </c>
      <c r="B101" s="3"/>
      <c r="C101" s="3"/>
      <c r="D101" s="3"/>
      <c r="E101" s="3"/>
      <c r="F101" s="3"/>
      <c r="G101" s="3"/>
      <c r="H101" s="3"/>
      <c r="I101" s="3"/>
      <c r="J101" s="4"/>
      <c r="K101" s="15" t="s">
        <v>42</v>
      </c>
      <c r="L101" s="19"/>
    </row>
    <row r="102" spans="1:12" ht="15">
      <c r="A102" s="2" t="s">
        <v>84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K69+K72-K89</f>
        <v>22954.288</v>
      </c>
      <c r="L102" s="19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834.4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18</v>
      </c>
    </row>
    <row r="105" spans="1:11" ht="15">
      <c r="A105" s="2" t="s">
        <v>97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19374.768</v>
      </c>
    </row>
    <row r="106" spans="1:11" ht="15">
      <c r="A106" s="2" t="s">
        <v>98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9387</v>
      </c>
    </row>
    <row r="109" spans="1:11" ht="15.75">
      <c r="A109" s="8" t="s">
        <v>27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525.672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7">
        <f>Лист2!AI107+Лист2!W107+Лист2!K107</f>
        <v>4762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23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9" t="s">
        <v>14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14674.672</v>
      </c>
    </row>
    <row r="123" spans="1:11" ht="15.75">
      <c r="A123" s="12"/>
      <c r="B123" s="7" t="s">
        <v>15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16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22</v>
      </c>
      <c r="B126" s="14"/>
      <c r="C126" s="14"/>
      <c r="D126" s="14"/>
      <c r="E126" s="14"/>
      <c r="F126" s="14"/>
      <c r="G126" s="14"/>
      <c r="H126" s="14"/>
      <c r="I126" s="14"/>
      <c r="J126" s="4"/>
      <c r="K126" s="18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4" t="s">
        <v>99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K105*4+K5</f>
        <v>77545.072</v>
      </c>
    </row>
    <row r="132" spans="1:11" ht="15">
      <c r="A132" s="25" t="s">
        <v>100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49890.688</v>
      </c>
    </row>
    <row r="133" spans="1:11" ht="15">
      <c r="A133" s="24" t="s">
        <v>41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7"/>
    </row>
    <row r="134" spans="1:11" ht="15.75">
      <c r="A134" s="8" t="s">
        <v>35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>
        <f>K108*4</f>
        <v>37548</v>
      </c>
    </row>
    <row r="135" spans="1:11" ht="15.75">
      <c r="A135" s="8" t="s">
        <v>27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2102.688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7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7">
        <f>K111+K78+K45+K14</f>
        <v>10240</v>
      </c>
    </row>
    <row r="138" spans="1:11" ht="15">
      <c r="A138" s="2" t="s">
        <v>101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102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27654.384</v>
      </c>
    </row>
    <row r="140" spans="1:11" ht="15">
      <c r="A140" s="2" t="s">
        <v>103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34916</v>
      </c>
    </row>
    <row r="141" spans="1:11" ht="15">
      <c r="A141" s="2" t="s">
        <v>104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16346</v>
      </c>
    </row>
    <row r="142" spans="1:11" ht="15">
      <c r="A142" s="28" t="s">
        <v>105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4180</v>
      </c>
    </row>
    <row r="143" spans="1:11" ht="15">
      <c r="A143" s="2" t="s">
        <v>106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2863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0"/>
  <sheetViews>
    <sheetView workbookViewId="0" topLeftCell="T88">
      <selection activeCell="AI128" sqref="AI128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003906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43</v>
      </c>
      <c r="C2" s="1"/>
      <c r="D2" s="1"/>
      <c r="E2" s="1"/>
      <c r="F2" s="1"/>
      <c r="G2" s="1"/>
      <c r="H2" s="1"/>
      <c r="I2" s="1"/>
      <c r="M2" s="1"/>
      <c r="N2" s="1" t="s">
        <v>48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44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49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53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45</v>
      </c>
      <c r="B5" s="3"/>
      <c r="C5" s="3"/>
      <c r="D5" s="3"/>
      <c r="E5" s="3"/>
      <c r="F5" s="3"/>
      <c r="G5" s="3"/>
      <c r="H5" s="3"/>
      <c r="I5" s="3"/>
      <c r="J5" s="4"/>
      <c r="K5" s="15">
        <v>46</v>
      </c>
      <c r="M5" s="2" t="s">
        <v>50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3200.032</v>
      </c>
      <c r="Y5" s="2" t="s">
        <v>54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6354.064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834.4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834.4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834.4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18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46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46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47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6458.256</v>
      </c>
      <c r="M9" s="2" t="s">
        <v>51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6458.256</v>
      </c>
      <c r="Y9" s="2" t="s">
        <v>55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6458.256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26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3129</v>
      </c>
      <c r="M11" s="8" t="s">
        <v>26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3129</v>
      </c>
      <c r="Y11" s="8" t="s">
        <v>26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3129</v>
      </c>
    </row>
    <row r="12" spans="1:35" ht="15.75">
      <c r="A12" s="8" t="s">
        <v>27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175.224</v>
      </c>
      <c r="M12" s="8" t="s">
        <v>27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175.224</v>
      </c>
      <c r="Y12" s="8" t="s">
        <v>27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175.224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 t="s">
        <v>42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 t="s">
        <v>42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AI18</f>
        <v>490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 t="s">
        <v>42</v>
      </c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 t="s">
        <v>42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 t="s">
        <v>42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v>490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37</v>
      </c>
      <c r="N24" s="3"/>
      <c r="O24" s="3"/>
      <c r="P24" s="3"/>
      <c r="Q24" s="3"/>
      <c r="R24" s="3"/>
      <c r="S24" s="3"/>
      <c r="T24" s="3"/>
      <c r="U24" s="3"/>
      <c r="V24" s="4"/>
      <c r="W24" s="5" t="s">
        <v>42</v>
      </c>
      <c r="Y24" s="2" t="s">
        <v>25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3304.224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3304.224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3794.224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1" t="s">
        <v>64</v>
      </c>
      <c r="G34" s="1"/>
      <c r="H34" s="1"/>
      <c r="I34" s="1"/>
      <c r="M34" s="1"/>
      <c r="N34" s="1"/>
      <c r="O34" s="1"/>
      <c r="P34" s="1"/>
      <c r="Q34" s="1"/>
      <c r="R34" s="31" t="s">
        <v>60</v>
      </c>
      <c r="S34" s="1"/>
      <c r="T34" s="1"/>
      <c r="U34" s="1"/>
      <c r="Y34" s="1"/>
      <c r="Z34" s="1"/>
      <c r="AA34" s="1"/>
      <c r="AB34" s="1"/>
      <c r="AC34" s="1"/>
      <c r="AD34" s="31" t="s">
        <v>56</v>
      </c>
      <c r="AE34" s="1"/>
      <c r="AF34" s="1"/>
      <c r="AG34" s="1"/>
    </row>
    <row r="35" spans="1:35" ht="15">
      <c r="A35" s="2" t="s">
        <v>65</v>
      </c>
      <c r="B35" s="3"/>
      <c r="C35" s="3"/>
      <c r="D35" s="3"/>
      <c r="E35" s="3"/>
      <c r="F35" s="3"/>
      <c r="G35" s="3"/>
      <c r="H35" s="3"/>
      <c r="I35" s="3"/>
      <c r="J35" s="4"/>
      <c r="K35" s="20"/>
      <c r="M35" s="2" t="s">
        <v>61</v>
      </c>
      <c r="N35" s="3"/>
      <c r="O35" s="3"/>
      <c r="P35" s="3"/>
      <c r="Q35" s="3"/>
      <c r="R35" s="3"/>
      <c r="S35" s="3"/>
      <c r="T35" s="3"/>
      <c r="U35" s="3"/>
      <c r="V35" s="4"/>
      <c r="W35" s="20"/>
      <c r="Y35" s="2" t="s">
        <v>57</v>
      </c>
      <c r="Z35" s="3"/>
      <c r="AA35" s="3"/>
      <c r="AB35" s="3"/>
      <c r="AC35" s="3"/>
      <c r="AD35" s="3"/>
      <c r="AE35" s="3"/>
      <c r="AF35" s="3"/>
      <c r="AG35" s="3"/>
      <c r="AH35" s="4"/>
      <c r="AI35" s="20"/>
    </row>
    <row r="36" spans="1:35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9018.096</v>
      </c>
      <c r="M36" s="2" t="s">
        <v>62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11805.127999999999</v>
      </c>
      <c r="Y36" s="2" t="s">
        <v>58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14959.159999999998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834.4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834.4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834.4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18</v>
      </c>
    </row>
    <row r="39" spans="1:35" ht="15">
      <c r="A39" s="2" t="s">
        <v>46</v>
      </c>
      <c r="B39" s="3"/>
      <c r="C39" s="3"/>
      <c r="D39" s="3"/>
      <c r="E39" s="3"/>
      <c r="F39" s="3"/>
      <c r="G39" s="3"/>
      <c r="H39" s="3"/>
      <c r="I39" s="3"/>
      <c r="J39" s="4"/>
      <c r="K39" s="17">
        <v>7.74</v>
      </c>
      <c r="M39" s="2" t="s">
        <v>46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7.74</v>
      </c>
      <c r="Y39" s="2" t="s">
        <v>46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7.74</v>
      </c>
    </row>
    <row r="40" spans="1:35" ht="15">
      <c r="A40" s="2" t="s">
        <v>67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6458.256</v>
      </c>
      <c r="M40" s="2" t="s">
        <v>63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6458.256</v>
      </c>
      <c r="Y40" s="2" t="s">
        <v>59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6458.256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26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3129</v>
      </c>
      <c r="M42" s="8" t="s">
        <v>26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3129</v>
      </c>
      <c r="Y42" s="8" t="s">
        <v>26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3129</v>
      </c>
    </row>
    <row r="43" spans="1:35" ht="15.75">
      <c r="A43" s="8" t="s">
        <v>27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175.224</v>
      </c>
      <c r="M43" s="8" t="s">
        <v>27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175.224</v>
      </c>
      <c r="Y43" s="8" t="s">
        <v>27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175.224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K49</f>
        <v>367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W47+W49+W55</f>
        <v>0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AI46+AI52+AI55</f>
        <v>2354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>
        <v>745</v>
      </c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>
        <v>367</v>
      </c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 t="s">
        <v>42</v>
      </c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92</v>
      </c>
      <c r="Z52" s="3"/>
      <c r="AA52" s="3"/>
      <c r="AB52" s="3"/>
      <c r="AC52" s="3"/>
      <c r="AD52" s="3"/>
      <c r="AE52" s="3"/>
      <c r="AF52" s="3"/>
      <c r="AG52" s="3"/>
      <c r="AH52" s="4"/>
      <c r="AI52" s="5">
        <v>745</v>
      </c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23</v>
      </c>
      <c r="B55" s="3"/>
      <c r="C55" s="3"/>
      <c r="D55" s="3"/>
      <c r="E55" s="3"/>
      <c r="F55" s="3"/>
      <c r="G55" s="3"/>
      <c r="H55" s="3"/>
      <c r="I55" s="3"/>
      <c r="J55" s="4"/>
      <c r="K55" s="5" t="s">
        <v>42</v>
      </c>
      <c r="M55" s="2" t="s">
        <v>37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36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864</v>
      </c>
    </row>
    <row r="56" spans="1:35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3671.224</v>
      </c>
      <c r="M56" s="9" t="s">
        <v>14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3304.224</v>
      </c>
      <c r="Y56" s="9" t="s">
        <v>14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5658.224</v>
      </c>
    </row>
    <row r="57" spans="1:35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15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15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16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16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17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17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18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18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19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19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20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20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21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21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32</v>
      </c>
      <c r="R65" s="22" t="s">
        <v>33</v>
      </c>
      <c r="AD65" s="22" t="s">
        <v>34</v>
      </c>
    </row>
    <row r="66" spans="1:36" ht="15">
      <c r="A66" s="2" t="s">
        <v>68</v>
      </c>
      <c r="B66" s="3"/>
      <c r="C66" s="3"/>
      <c r="D66" s="3"/>
      <c r="E66" s="3"/>
      <c r="F66" s="3"/>
      <c r="G66" s="3"/>
      <c r="H66" s="3"/>
      <c r="I66" s="3"/>
      <c r="J66" s="4"/>
      <c r="K66" s="15" t="s">
        <v>42</v>
      </c>
      <c r="M66" s="2" t="s">
        <v>71</v>
      </c>
      <c r="N66" s="3"/>
      <c r="O66" s="3"/>
      <c r="P66" s="3"/>
      <c r="Q66" s="3"/>
      <c r="R66" s="3"/>
      <c r="S66" s="3"/>
      <c r="T66" s="3"/>
      <c r="U66" s="3"/>
      <c r="V66" s="4"/>
      <c r="W66" s="15" t="s">
        <v>42</v>
      </c>
      <c r="X66" s="19"/>
      <c r="Y66" s="2" t="s">
        <v>74</v>
      </c>
      <c r="Z66" s="3"/>
      <c r="AA66" s="3"/>
      <c r="AB66" s="3"/>
      <c r="AC66" s="3"/>
      <c r="AD66" s="3"/>
      <c r="AE66" s="3"/>
      <c r="AF66" s="3"/>
      <c r="AG66" s="3"/>
      <c r="AH66" s="4"/>
      <c r="AI66" s="15" t="s">
        <v>42</v>
      </c>
      <c r="AJ66" s="19"/>
    </row>
    <row r="67" spans="1:35" ht="15">
      <c r="A67" s="2" t="s">
        <v>69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15759.191999999997</v>
      </c>
      <c r="M67" s="2" t="s">
        <v>72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18035.223999999995</v>
      </c>
      <c r="Y67" s="2" t="s">
        <v>75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19944.255999999994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834.4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834.4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834.4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18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18</v>
      </c>
    </row>
    <row r="70" spans="1:35" ht="15">
      <c r="A70" s="2" t="s">
        <v>46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7.74</v>
      </c>
      <c r="M70" s="32" t="s">
        <v>46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7.74</v>
      </c>
      <c r="Y70" s="2" t="s">
        <v>46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7.74</v>
      </c>
    </row>
    <row r="71" spans="1:35" ht="15">
      <c r="A71" s="2" t="s">
        <v>70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6458.256</v>
      </c>
      <c r="M71" s="2" t="s">
        <v>73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6458.256</v>
      </c>
      <c r="Y71" s="2" t="s">
        <v>76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6458.256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3129</v>
      </c>
      <c r="M73" s="8" t="s">
        <v>35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3129</v>
      </c>
      <c r="Y73" s="8" t="s">
        <v>35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3129</v>
      </c>
    </row>
    <row r="74" spans="1:35" ht="15.75">
      <c r="A74" s="8" t="s">
        <v>27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175.224</v>
      </c>
      <c r="M74" s="8" t="s">
        <v>27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175.224</v>
      </c>
      <c r="Y74" s="8" t="s">
        <v>27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175.224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K81+K86</f>
        <v>878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W82+W86</f>
        <v>1245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v>144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>
        <v>734</v>
      </c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107</v>
      </c>
      <c r="N82" s="3"/>
      <c r="O82" s="3"/>
      <c r="P82" s="3"/>
      <c r="Q82" s="3"/>
      <c r="R82" s="3"/>
      <c r="S82" s="3"/>
      <c r="T82" s="3"/>
      <c r="U82" s="3"/>
      <c r="V82" s="4"/>
      <c r="W82" s="5">
        <v>1101</v>
      </c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36</v>
      </c>
      <c r="B86" s="3"/>
      <c r="C86" s="3"/>
      <c r="D86" s="3"/>
      <c r="E86" s="3"/>
      <c r="F86" s="3"/>
      <c r="G86" s="3"/>
      <c r="H86" s="3"/>
      <c r="I86" s="3"/>
      <c r="J86" s="4"/>
      <c r="K86" s="5">
        <f>18*8</f>
        <v>144</v>
      </c>
      <c r="M86" s="2" t="s">
        <v>36</v>
      </c>
      <c r="N86" s="3"/>
      <c r="O86" s="3"/>
      <c r="P86" s="3"/>
      <c r="Q86" s="3"/>
      <c r="R86" s="3"/>
      <c r="S86" s="3"/>
      <c r="T86" s="3"/>
      <c r="U86" s="3"/>
      <c r="V86" s="4"/>
      <c r="W86" s="5">
        <v>144</v>
      </c>
      <c r="Y86" s="2" t="s">
        <v>36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144</v>
      </c>
    </row>
    <row r="87" spans="1:35" ht="15">
      <c r="A87" s="9" t="s">
        <v>14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4182.224</v>
      </c>
      <c r="M87" s="9" t="s">
        <v>14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4549.224</v>
      </c>
      <c r="Y87" s="9" t="s">
        <v>14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3448.224</v>
      </c>
    </row>
    <row r="88" spans="1:35" ht="15.75">
      <c r="A88" s="12"/>
      <c r="B88" s="7" t="s">
        <v>15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15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15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16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16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16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17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17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18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18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19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19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20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20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21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21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38</v>
      </c>
      <c r="R96" s="22" t="s">
        <v>39</v>
      </c>
      <c r="AD96" s="22" t="s">
        <v>40</v>
      </c>
    </row>
    <row r="97" spans="1:36" ht="15">
      <c r="A97" s="2" t="s">
        <v>83</v>
      </c>
      <c r="B97" s="3"/>
      <c r="C97" s="3"/>
      <c r="D97" s="3"/>
      <c r="E97" s="3"/>
      <c r="F97" s="3"/>
      <c r="G97" s="3"/>
      <c r="H97" s="3"/>
      <c r="I97" s="3"/>
      <c r="J97" s="4"/>
      <c r="K97" s="15" t="s">
        <v>42</v>
      </c>
      <c r="L97" s="19"/>
      <c r="M97" s="2" t="s">
        <v>80</v>
      </c>
      <c r="N97" s="3"/>
      <c r="O97" s="3"/>
      <c r="P97" s="3"/>
      <c r="Q97" s="3"/>
      <c r="R97" s="3"/>
      <c r="S97" s="3"/>
      <c r="T97" s="3"/>
      <c r="U97" s="3"/>
      <c r="V97" s="4"/>
      <c r="W97" s="15" t="s">
        <v>42</v>
      </c>
      <c r="X97" s="19"/>
      <c r="Y97" s="2" t="s">
        <v>77</v>
      </c>
      <c r="Z97" s="3"/>
      <c r="AA97" s="3"/>
      <c r="AB97" s="3"/>
      <c r="AC97" s="3"/>
      <c r="AD97" s="3"/>
      <c r="AE97" s="3"/>
      <c r="AF97" s="3"/>
      <c r="AG97" s="3"/>
      <c r="AH97" s="4"/>
      <c r="AI97" s="15" t="s">
        <v>42</v>
      </c>
      <c r="AJ97" s="19"/>
    </row>
    <row r="98" spans="1:35" ht="15">
      <c r="A98" s="2" t="s">
        <v>84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22954.287999999993</v>
      </c>
      <c r="M98" s="2" t="s">
        <v>81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23525.319999999992</v>
      </c>
      <c r="Y98" s="2" t="s">
        <v>78</v>
      </c>
      <c r="Z98" s="3"/>
      <c r="AA98" s="3"/>
      <c r="AB98" s="3"/>
      <c r="AC98" s="3"/>
      <c r="AD98" s="3"/>
      <c r="AE98" s="3"/>
      <c r="AF98" s="3"/>
      <c r="AG98" s="3"/>
      <c r="AH98" s="4"/>
      <c r="AI98" s="18">
        <f>W98+W102-W118</f>
        <v>25335.35199999999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834.4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834.4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834.4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18</v>
      </c>
    </row>
    <row r="101" spans="1:35" ht="15">
      <c r="A101" s="2" t="s">
        <v>46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7.74</v>
      </c>
      <c r="M101" s="2" t="s">
        <v>46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7.74</v>
      </c>
      <c r="Y101" s="2" t="s">
        <v>46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7.74</v>
      </c>
    </row>
    <row r="102" spans="1:35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6458.256</v>
      </c>
      <c r="M102" s="2" t="s">
        <v>82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6458.256</v>
      </c>
      <c r="Y102" s="2" t="s">
        <v>79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6458.256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6"/>
    </row>
    <row r="104" spans="1:35" ht="15.75">
      <c r="A104" s="8" t="s">
        <v>35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3129</v>
      </c>
      <c r="M104" s="8" t="s">
        <v>35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3129</v>
      </c>
      <c r="Y104" s="8" t="s">
        <v>35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3129</v>
      </c>
    </row>
    <row r="105" spans="1:35" ht="15.75">
      <c r="A105" s="8" t="s">
        <v>27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175.224</v>
      </c>
      <c r="M105" s="8" t="s">
        <v>27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175.224</v>
      </c>
      <c r="Y105" s="8" t="s">
        <v>27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175.224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K108+K111+K117</f>
        <v>2583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W109+W111+W117</f>
        <v>1344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AI111+AI117</f>
        <v>835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>
        <v>1911</v>
      </c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>
        <v>672</v>
      </c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>
        <v>528</v>
      </c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>
        <v>528</v>
      </c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>
        <v>691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36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f>K86</f>
        <v>144</v>
      </c>
      <c r="M117" s="2" t="s">
        <v>36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144</v>
      </c>
      <c r="Y117" s="2" t="s">
        <v>36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144</v>
      </c>
    </row>
    <row r="118" spans="1:35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5887.224</v>
      </c>
      <c r="M118" s="9" t="s">
        <v>14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4648.224</v>
      </c>
      <c r="Y118" s="9" t="s">
        <v>14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4139.224</v>
      </c>
    </row>
    <row r="119" spans="1:35" ht="15.75">
      <c r="A119" s="12"/>
      <c r="B119" s="7" t="s">
        <v>15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15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15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16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16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16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17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17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17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18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18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18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19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19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19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20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20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20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21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21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21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3">
        <f>AI98+AI102-AI118</f>
        <v>27654.38399999999</v>
      </c>
    </row>
    <row r="130" ht="12.75">
      <c r="AF130">
        <f>4703+26139+15503+2426</f>
        <v>48771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2013-09-27T07:10:04Z</cp:lastPrinted>
  <dcterms:created xsi:type="dcterms:W3CDTF">2012-04-11T04:13:08Z</dcterms:created>
  <dcterms:modified xsi:type="dcterms:W3CDTF">2015-02-02T10:15:31Z</dcterms:modified>
  <cp:category/>
  <cp:version/>
  <cp:contentType/>
  <cp:contentStatus/>
</cp:coreProperties>
</file>