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<sst xmlns="http://schemas.openxmlformats.org/spreadsheetml/2006/main" count="536" uniqueCount="118">
  <si>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</si>
  <si>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</si>
  <si>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</si>
  <si>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</si>
  <si>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</si>
  <si>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</si>
  <si>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</si>
  <si>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</si>
  <si>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</si>
  <si>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</si>
  <si>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</si>
  <si>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</si>
  <si>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</si>
  <si>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</si>
  <si>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</si>
  <si>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</si>
  <si>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</si>
  <si>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</si>
  <si>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</si>
  <si>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</si>
  <si>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</si>
  <si>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</si>
  <si>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к. Прочие работы 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</si>
  <si>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</si>
  <si>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01.03.2013 года</t>
  </si>
  <si>
    <t>к. Прочие работы</t>
  </si>
  <si>
    <t>коммунальным услугам жилого дома № 1 ул. Освобождения за февраль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</si>
  <si>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</si>
  <si>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</si>
  <si>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(0,6)</t>
    </r>
  </si>
  <si>
    <t xml:space="preserve">к. Прочие работы 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</si>
  <si>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</si>
  <si>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</si>
  <si>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</si>
  <si>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</si>
  <si>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</si>
  <si>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</si>
  <si>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</si>
  <si>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</si>
  <si>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   19069 - канализация внутр.</t>
  </si>
  <si>
    <t>в. Сети отопления (опрессовка)</t>
  </si>
  <si>
    <t xml:space="preserve">октябрь </t>
  </si>
  <si>
    <t>ноябрь</t>
  </si>
  <si>
    <t>декабрь</t>
  </si>
  <si>
    <t>12000 - демонтаж козырьков       18650 -козырек</t>
  </si>
  <si>
    <t>15000 - дырки</t>
  </si>
  <si>
    <t>18600 - козырек</t>
  </si>
  <si>
    <t>618 - штукатурка над козырьками</t>
  </si>
  <si>
    <t xml:space="preserve">в том числе за: </t>
  </si>
  <si>
    <t xml:space="preserve"> </t>
  </si>
  <si>
    <t>коммунальным услугам жилого дома № 1  ул. Освобождения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</si>
  <si>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</si>
  <si>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</si>
  <si>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</si>
  <si>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</si>
  <si>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</si>
  <si>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</si>
  <si>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</si>
  <si>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1  ул. Освобождения  за март 2014г.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</si>
  <si>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</si>
  <si>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</si>
  <si>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</si>
  <si>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</si>
  <si>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</si>
  <si>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</si>
  <si>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</si>
  <si>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</si>
  <si>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</si>
  <si>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</si>
  <si>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</si>
  <si>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</si>
  <si>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</si>
  <si>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</si>
  <si>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</si>
  <si>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</si>
  <si>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</si>
  <si>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</si>
  <si>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</si>
  <si>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</si>
  <si>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</si>
  <si>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</si>
  <si>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</si>
  <si>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</si>
  <si>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</si>
  <si>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</si>
  <si>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</si>
  <si>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</si>
  <si>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</si>
  <si>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</si>
  <si>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</si>
  <si>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</si>
  <si>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 ул. Освобождения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</si>
  <si>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</si>
  <si>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</si>
  <si>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 ул. Освобождения за 2 квартал 2014г.</t>
  </si>
  <si>
    <t xml:space="preserve">5.начислено за 2 квартал 2014г. </t>
  </si>
  <si>
    <t>6. задолженность за собственниками на 01.07.2014г.</t>
  </si>
  <si>
    <t xml:space="preserve">Итого расходов   </t>
  </si>
  <si>
    <t>к. Прочие работы  деньгами</t>
  </si>
  <si>
    <t>к. Прочие работы (отдано деньгами)</t>
  </si>
  <si>
    <t>к. Прочие работы (списывание показаний)</t>
  </si>
  <si>
    <t>коммунальным услугам жилого дома № 1 ул. Освобождения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</si>
  <si>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</si>
  <si>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</si>
  <si>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 ул. Освобождения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</si>
  <si>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</si>
  <si>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</si>
  <si>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</si>
  <si>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</si>
  <si>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</si>
  <si>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</si>
  <si>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</si>
  <si>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</si>
  <si>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</si>
  <si>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</si>
  <si>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к. Прочие работы (ремонт кровли)</t>
  </si>
  <si>
    <t>к. Прочие работы  (отдано деньгами)</t>
  </si>
  <si>
    <t>в. Сети отопления (наладка системы отопления)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</si>
</sst>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91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5">
        <v>20986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1233.1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</row>
    <row r="8" spans="1:11" ht="15">
      <c r="A8" s="2" t="s">
        <v>92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29261.463</v>
      </c>
    </row>
    <row r="9" spans="1:11" ht="15">
      <c r="A9" s="2" t="s">
        <v>93</v>
      </c>
      <c r="B9" s="3"/>
      <c r="C9" s="3"/>
      <c r="D9" s="3"/>
      <c r="E9" s="3"/>
      <c r="F9" s="3"/>
      <c r="G9" s="3"/>
      <c r="H9" s="3"/>
      <c r="I9" s="3"/>
      <c r="J9" s="4"/>
      <c r="K9" s="18">
        <v>5544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38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Лист2!W11*3</f>
        <v>13872.375</v>
      </c>
    </row>
    <row r="12" spans="1:11" ht="15.75">
      <c r="A12" s="8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Лист2!W12*3</f>
        <v>776.8529999999998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49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</f>
        <v>5666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30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20315.228</v>
      </c>
    </row>
    <row r="26" spans="1:11" ht="15.75">
      <c r="A26" s="12"/>
      <c r="B26" s="7" t="s">
        <v>34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31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49</v>
      </c>
    </row>
    <row r="28" spans="1:11" ht="15">
      <c r="A28" s="2" t="s">
        <v>32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49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49</v>
      </c>
    </row>
    <row r="30" spans="1:11" ht="15">
      <c r="A30" s="2" t="s">
        <v>33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49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70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49</v>
      </c>
      <c r="L35" s="19"/>
    </row>
    <row r="36" spans="1:13" ht="15">
      <c r="A36" s="2" t="s">
        <v>71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29932.235000000004</v>
      </c>
      <c r="L36" s="20"/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1233.1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24</v>
      </c>
    </row>
    <row r="39" spans="1:11" ht="15">
      <c r="A39" s="2" t="s">
        <v>95</v>
      </c>
      <c r="B39" s="3"/>
      <c r="C39" s="3"/>
      <c r="D39" s="3"/>
      <c r="E39" s="3"/>
      <c r="F39" s="3"/>
      <c r="G39" s="3"/>
      <c r="H39" s="3"/>
      <c r="I39" s="3"/>
      <c r="J39" s="4"/>
      <c r="K39" s="18">
        <f>9754*3</f>
        <v>29262</v>
      </c>
    </row>
    <row r="40" spans="1:11" ht="15">
      <c r="A40" s="2" t="s">
        <v>96</v>
      </c>
      <c r="B40" s="3"/>
      <c r="C40" s="3"/>
      <c r="D40" s="3"/>
      <c r="E40" s="3"/>
      <c r="F40" s="3"/>
      <c r="G40" s="3"/>
      <c r="H40" s="3"/>
      <c r="I40" s="3"/>
      <c r="J40" s="4"/>
      <c r="K40" s="18">
        <v>3300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38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13872.375</v>
      </c>
    </row>
    <row r="43" spans="1:11" ht="15.75">
      <c r="A43" s="8" t="s">
        <v>28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776.8529999999998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49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Лист2!AI45+Лист2!W45+Лист2!K45</f>
        <v>26386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22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41035.228</v>
      </c>
    </row>
    <row r="57" spans="1:11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101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73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2" ht="15">
      <c r="A69" s="2" t="s">
        <v>74</v>
      </c>
      <c r="B69" s="3"/>
      <c r="C69" s="3"/>
      <c r="D69" s="3"/>
      <c r="E69" s="3"/>
      <c r="F69" s="3"/>
      <c r="G69" s="3"/>
      <c r="H69" s="3"/>
      <c r="I69" s="3"/>
      <c r="J69" s="4"/>
      <c r="K69" s="18">
        <v>18158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1233.1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24</v>
      </c>
    </row>
    <row r="72" spans="1:11" ht="15">
      <c r="A72" s="2" t="s">
        <v>102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29262</v>
      </c>
    </row>
    <row r="73" spans="1:11" ht="15">
      <c r="A73" s="2" t="s">
        <v>103</v>
      </c>
      <c r="B73" s="3"/>
      <c r="C73" s="3"/>
      <c r="D73" s="3"/>
      <c r="E73" s="3"/>
      <c r="F73" s="3"/>
      <c r="G73" s="3"/>
      <c r="H73" s="3"/>
      <c r="I73" s="3"/>
      <c r="J73" s="4"/>
      <c r="K73" s="18">
        <v>5455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13872.375</v>
      </c>
    </row>
    <row r="76" spans="1:11" ht="15.75">
      <c r="A76" s="8" t="s">
        <v>28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776.8529999999998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49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Лист2!W76+Лист2!AI76</f>
        <v>16084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22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14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30733.228</v>
      </c>
    </row>
    <row r="90" spans="1:11" ht="15.75">
      <c r="A90" s="12"/>
      <c r="B90" s="7" t="s">
        <v>15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16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104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88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49</v>
      </c>
      <c r="L101" s="19"/>
    </row>
    <row r="102" spans="1:11" ht="15">
      <c r="A102" s="2" t="s">
        <v>89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f>K69+K72-K89</f>
        <v>16686.772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1233.1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24</v>
      </c>
    </row>
    <row r="105" spans="1:11" ht="15">
      <c r="A105" s="2" t="s">
        <v>105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29262</v>
      </c>
    </row>
    <row r="106" spans="1:11" ht="15">
      <c r="A106" s="2" t="s">
        <v>106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38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13872.375</v>
      </c>
    </row>
    <row r="109" spans="1:11" ht="15.75">
      <c r="A109" s="8" t="s">
        <v>28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776.8529999999998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 t="str">
        <f>Лист2!K107</f>
        <v> 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Лист2!AI108+Лист2!W108+Лист2!K108</f>
        <v>22132.1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4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N114" s="20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22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14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36781.327999999994</v>
      </c>
    </row>
    <row r="123" spans="1:11" ht="15.75">
      <c r="A123" s="12"/>
      <c r="B123" s="7" t="s">
        <v>15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16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5" t="s">
        <v>107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K105+K72+K39+K8+K5</f>
        <v>138033.463</v>
      </c>
    </row>
    <row r="132" spans="1:12" ht="15">
      <c r="A132" s="26" t="s">
        <v>108</v>
      </c>
      <c r="B132" s="27"/>
      <c r="C132" s="27"/>
      <c r="D132" s="27"/>
      <c r="E132" s="27"/>
      <c r="F132" s="27"/>
      <c r="G132" s="27"/>
      <c r="H132" s="27"/>
      <c r="I132" s="27"/>
      <c r="J132" s="11"/>
      <c r="K132" s="18">
        <f>K122+K89+K56+K25</f>
        <v>128865.012</v>
      </c>
      <c r="L132" s="19"/>
    </row>
    <row r="133" spans="1:11" ht="15">
      <c r="A133" s="25" t="s">
        <v>48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38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55489.5</v>
      </c>
    </row>
    <row r="135" spans="1:11" ht="15.75">
      <c r="A135" s="8" t="s">
        <v>28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3107.4119999999994</v>
      </c>
    </row>
    <row r="136" spans="1:11" ht="15.75">
      <c r="A136" s="28" t="s">
        <v>3</v>
      </c>
      <c r="B136" s="27"/>
      <c r="C136" s="27"/>
      <c r="D136" s="27"/>
      <c r="E136" s="27"/>
      <c r="F136" s="27"/>
      <c r="G136" s="27"/>
      <c r="H136" s="27"/>
      <c r="I136" s="27"/>
      <c r="J136" s="11"/>
      <c r="K136" s="18"/>
    </row>
    <row r="137" spans="1:11" ht="15.75">
      <c r="A137" s="28" t="s">
        <v>4</v>
      </c>
      <c r="B137" s="27"/>
      <c r="C137" s="27"/>
      <c r="D137" s="27"/>
      <c r="E137" s="27"/>
      <c r="F137" s="27"/>
      <c r="G137" s="27"/>
      <c r="H137" s="27"/>
      <c r="I137" s="27"/>
      <c r="J137" s="11"/>
      <c r="K137" s="18">
        <f>K111+K78+K45+K14</f>
        <v>70268.1</v>
      </c>
    </row>
    <row r="138" spans="1:11" ht="15">
      <c r="A138" s="2" t="s">
        <v>109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110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9168.450999999986</v>
      </c>
    </row>
    <row r="140" spans="1:11" ht="15">
      <c r="A140" s="2" t="s">
        <v>111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2964</v>
      </c>
    </row>
    <row r="141" spans="1:11" ht="15">
      <c r="A141" s="2" t="s">
        <v>112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3090</v>
      </c>
    </row>
    <row r="142" spans="1:11" ht="15">
      <c r="A142" s="29" t="s">
        <v>113</v>
      </c>
      <c r="B142" s="30"/>
      <c r="C142" s="30"/>
      <c r="D142" s="30"/>
      <c r="E142" s="30"/>
      <c r="F142" s="30"/>
      <c r="G142" s="30"/>
      <c r="H142" s="30"/>
      <c r="I142" s="30"/>
      <c r="J142" s="31"/>
      <c r="K142" s="17">
        <v>0</v>
      </c>
    </row>
    <row r="143" spans="1:11" ht="15">
      <c r="A143" s="2" t="s">
        <v>114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565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91">
      <selection activeCell="AI129" sqref="AI129"/>
    </sheetView>
  </sheetViews>
  <sheetFormatPr defaultColWidth="9.00390625" defaultRowHeight="12.75"/>
  <cols>
    <col min="10" max="10" width="18.37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26</v>
      </c>
      <c r="O2" s="1"/>
      <c r="P2" s="1"/>
      <c r="Q2" s="1"/>
      <c r="R2" s="1"/>
      <c r="S2" s="1"/>
      <c r="T2" s="1"/>
      <c r="U2" s="1"/>
      <c r="Y2" s="1"/>
      <c r="Z2" s="1" t="s">
        <v>58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24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6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5">
        <v>20986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20933.745</v>
      </c>
      <c r="X5" s="20"/>
      <c r="Y5" s="2" t="s">
        <v>59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25061.489999999998</v>
      </c>
      <c r="AJ5" s="19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1233.1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1233.1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1233.1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24</v>
      </c>
    </row>
    <row r="8" spans="1:35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6">
        <v>7.91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7">
        <v>7.91</v>
      </c>
      <c r="Y8" s="2" t="s">
        <v>53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9753.821</v>
      </c>
      <c r="M9" s="2" t="s">
        <v>57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9753.821</v>
      </c>
      <c r="Y9" s="2" t="s">
        <v>60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9753.821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27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4624.125</v>
      </c>
      <c r="M11" s="8" t="s">
        <v>27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4624.125</v>
      </c>
      <c r="Y11" s="8" t="s">
        <v>27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4624.125</v>
      </c>
    </row>
    <row r="12" spans="1:35" ht="15.75">
      <c r="A12" s="8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258.95099999999996</v>
      </c>
      <c r="M12" s="8" t="s">
        <v>28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258.95099999999996</v>
      </c>
      <c r="Y12" s="8" t="s">
        <v>28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258.95099999999996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49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49</v>
      </c>
      <c r="Y13" s="8" t="s">
        <v>29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49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K17</f>
        <v>4923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W18</f>
        <v>743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49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 t="s">
        <v>49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>
        <f>4189+734</f>
        <v>4923</v>
      </c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v>743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49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 t="s">
        <v>49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49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 t="s">
        <v>49</v>
      </c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9806.076000000001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5626.076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4883.076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2" t="s">
        <v>69</v>
      </c>
      <c r="G34" s="1"/>
      <c r="H34" s="1"/>
      <c r="I34" s="1"/>
      <c r="M34" s="1"/>
      <c r="N34" s="1"/>
      <c r="O34" s="1"/>
      <c r="P34" s="1"/>
      <c r="Q34" s="1"/>
      <c r="R34" s="32" t="s">
        <v>65</v>
      </c>
      <c r="S34" s="1"/>
      <c r="T34" s="1"/>
      <c r="U34" s="1"/>
      <c r="Y34" s="1"/>
      <c r="Z34" s="1"/>
      <c r="AA34" s="1"/>
      <c r="AB34" s="1"/>
      <c r="AC34" s="1"/>
      <c r="AD34" s="32" t="s">
        <v>61</v>
      </c>
      <c r="AE34" s="1"/>
      <c r="AF34" s="1"/>
      <c r="AG34" s="1"/>
    </row>
    <row r="35" spans="1:35" ht="15">
      <c r="A35" s="2" t="s">
        <v>70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49</v>
      </c>
      <c r="L35" s="19"/>
      <c r="M35" s="2" t="s">
        <v>66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62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6" ht="15">
      <c r="A36" s="2" t="s">
        <v>71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29932.235</v>
      </c>
      <c r="M36" s="2" t="s">
        <v>67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10179.979999999996</v>
      </c>
      <c r="X36" s="19"/>
      <c r="Y36" s="2" t="s">
        <v>63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14055.724999999995</v>
      </c>
      <c r="AJ36" s="19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1233.1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1233.1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1233.1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24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24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24</v>
      </c>
    </row>
    <row r="39" spans="1:35" ht="15">
      <c r="A39" s="2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6">
        <v>7.91</v>
      </c>
      <c r="M39" s="2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7">
        <v>7.91</v>
      </c>
      <c r="Y39" s="2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72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9753.821</v>
      </c>
      <c r="M40" s="2" t="s">
        <v>68</v>
      </c>
      <c r="N40" s="3"/>
      <c r="O40" s="3"/>
      <c r="P40" s="3"/>
      <c r="Q40" s="3"/>
      <c r="R40" s="3"/>
      <c r="S40" s="3"/>
      <c r="T40" s="3"/>
      <c r="U40" s="3"/>
      <c r="V40" s="4"/>
      <c r="W40" s="18">
        <f>W37*W39</f>
        <v>9753.821</v>
      </c>
      <c r="Y40" s="2" t="s">
        <v>64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9753.821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4624.125</v>
      </c>
      <c r="M42" s="8" t="s">
        <v>27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4624.125</v>
      </c>
      <c r="Y42" s="8" t="s">
        <v>27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4624.125</v>
      </c>
    </row>
    <row r="43" spans="1:35" ht="15.75">
      <c r="A43" s="8" t="s">
        <v>28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258.95099999999996</v>
      </c>
      <c r="L43" s="19"/>
      <c r="M43" s="8" t="s">
        <v>28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258.95099999999996</v>
      </c>
      <c r="Y43" s="8" t="s">
        <v>28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258.95099999999996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49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49</v>
      </c>
      <c r="Y44" s="8" t="s">
        <v>29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49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K47+K49+K55</f>
        <v>24623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W47+W55</f>
        <v>995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768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>
        <v>20400</v>
      </c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>
        <v>495</v>
      </c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3379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 t="s">
        <v>49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 t="s">
        <v>49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98</v>
      </c>
      <c r="B55" s="3"/>
      <c r="C55" s="3"/>
      <c r="D55" s="3"/>
      <c r="E55" s="3"/>
      <c r="F55" s="3"/>
      <c r="G55" s="3"/>
      <c r="H55" s="3"/>
      <c r="I55" s="3"/>
      <c r="J55" s="4"/>
      <c r="K55" s="5">
        <v>844</v>
      </c>
      <c r="M55" s="2" t="s">
        <v>99</v>
      </c>
      <c r="N55" s="3"/>
      <c r="O55" s="3"/>
      <c r="P55" s="3"/>
      <c r="Q55" s="3"/>
      <c r="R55" s="3"/>
      <c r="S55" s="3"/>
      <c r="T55" s="3"/>
      <c r="U55" s="3"/>
      <c r="V55" s="4"/>
      <c r="W55" s="5">
        <v>500</v>
      </c>
      <c r="Y55" s="2" t="s">
        <v>100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768</v>
      </c>
    </row>
    <row r="56" spans="1:35" ht="15">
      <c r="A56" s="9" t="s">
        <v>97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29506.076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5878.076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5651.076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35</v>
      </c>
      <c r="R65" s="23" t="s">
        <v>36</v>
      </c>
      <c r="AD65" s="23" t="s">
        <v>37</v>
      </c>
    </row>
    <row r="66" spans="1:35" ht="15">
      <c r="A66" s="2" t="s">
        <v>73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79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6" ht="15">
      <c r="A67" s="2" t="s">
        <v>74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18158.469999999994</v>
      </c>
      <c r="L67" s="19"/>
      <c r="M67" s="2" t="s">
        <v>77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23029.214999999993</v>
      </c>
      <c r="X67" s="19"/>
      <c r="Y67" s="2" t="s">
        <v>80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23474.959999999992</v>
      </c>
      <c r="AJ67" s="19"/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1233.1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1233.1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1233.1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24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24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24</v>
      </c>
    </row>
    <row r="70" spans="1:35" ht="15">
      <c r="A70" s="2" t="s">
        <v>53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7.91</v>
      </c>
      <c r="M70" s="2" t="s">
        <v>53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7.91</v>
      </c>
      <c r="Y70" s="2" t="s">
        <v>53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7.91</v>
      </c>
    </row>
    <row r="71" spans="1:35" ht="15">
      <c r="A71" s="2" t="s">
        <v>75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9753.821</v>
      </c>
      <c r="M71" s="2" t="s">
        <v>78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9753.821</v>
      </c>
      <c r="Y71" s="2" t="s">
        <v>81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9753.821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4624.125</v>
      </c>
      <c r="M73" s="8" t="s">
        <v>38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4624.125</v>
      </c>
      <c r="Y73" s="8" t="s">
        <v>38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4624.125</v>
      </c>
    </row>
    <row r="74" spans="1:35" ht="15.75">
      <c r="A74" s="8" t="s">
        <v>28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258.95099999999996</v>
      </c>
      <c r="M74" s="8" t="s">
        <v>28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258.95099999999996</v>
      </c>
      <c r="Y74" s="8" t="s">
        <v>28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258.95099999999996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49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49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49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 t="s">
        <v>49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4425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AI77+AI84+AI86</f>
        <v>11659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v>2589</v>
      </c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40</v>
      </c>
      <c r="Z79" s="3"/>
      <c r="AA79" s="3"/>
      <c r="AB79" s="3"/>
      <c r="AC79" s="3"/>
      <c r="AD79" s="3"/>
      <c r="AE79" s="3"/>
      <c r="AF79" s="3"/>
      <c r="AG79" s="3"/>
      <c r="AH79" s="4"/>
      <c r="AI79" s="5" t="s">
        <v>49</v>
      </c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 t="s">
        <v>49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6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  <c r="AJ83" s="19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>
        <v>8400</v>
      </c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25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115</v>
      </c>
      <c r="N86" s="3"/>
      <c r="O86" s="3"/>
      <c r="P86" s="3"/>
      <c r="Q86" s="3"/>
      <c r="R86" s="3"/>
      <c r="S86" s="3"/>
      <c r="T86" s="3"/>
      <c r="U86" s="3"/>
      <c r="V86" s="4"/>
      <c r="W86" s="5">
        <v>4425</v>
      </c>
      <c r="Y86" s="2" t="s">
        <v>116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670</v>
      </c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4883.076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9308.076000000001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16542.076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25:36" ht="15">
      <c r="Y95" s="24" t="s">
        <v>46</v>
      </c>
      <c r="AA95" t="s">
        <v>44</v>
      </c>
      <c r="AF95" t="s">
        <v>45</v>
      </c>
      <c r="AH95" t="s">
        <v>39</v>
      </c>
      <c r="AJ95">
        <f>12000+18650+18650+15000+19069</f>
        <v>83369</v>
      </c>
    </row>
    <row r="96" spans="25:36" ht="15">
      <c r="Y96" s="24" t="s">
        <v>47</v>
      </c>
      <c r="AJ96">
        <v>83319</v>
      </c>
    </row>
    <row r="97" spans="5:36" ht="12.75">
      <c r="E97" s="22" t="s">
        <v>41</v>
      </c>
      <c r="K97" s="23"/>
      <c r="R97" s="23" t="s">
        <v>42</v>
      </c>
      <c r="AD97" s="23" t="s">
        <v>43</v>
      </c>
      <c r="AJ97">
        <v>83920</v>
      </c>
    </row>
    <row r="98" spans="1:35" ht="15">
      <c r="A98" s="2" t="s">
        <v>88</v>
      </c>
      <c r="B98" s="3"/>
      <c r="C98" s="3"/>
      <c r="D98" s="3"/>
      <c r="E98" s="3"/>
      <c r="F98" s="3"/>
      <c r="G98" s="3"/>
      <c r="H98" s="3"/>
      <c r="I98" s="3"/>
      <c r="J98" s="4"/>
      <c r="K98" s="15"/>
      <c r="L98" s="19"/>
      <c r="M98" s="2" t="s">
        <v>85</v>
      </c>
      <c r="N98" s="3"/>
      <c r="O98" s="3"/>
      <c r="P98" s="3"/>
      <c r="Q98" s="3"/>
      <c r="R98" s="3"/>
      <c r="S98" s="3"/>
      <c r="T98" s="3"/>
      <c r="U98" s="3"/>
      <c r="V98" s="4"/>
      <c r="W98" s="21"/>
      <c r="Y98" s="2" t="s">
        <v>82</v>
      </c>
      <c r="Z98" s="3"/>
      <c r="AA98" s="3"/>
      <c r="AB98" s="3"/>
      <c r="AC98" s="3"/>
      <c r="AD98" s="3"/>
      <c r="AE98" s="3"/>
      <c r="AF98" s="3"/>
      <c r="AG98" s="3"/>
      <c r="AH98" s="4"/>
      <c r="AI98" s="21"/>
    </row>
    <row r="99" spans="1:35" ht="15">
      <c r="A99" s="2" t="s">
        <v>89</v>
      </c>
      <c r="B99" s="3"/>
      <c r="C99" s="3"/>
      <c r="D99" s="3"/>
      <c r="E99" s="3"/>
      <c r="F99" s="3"/>
      <c r="G99" s="3"/>
      <c r="H99" s="3"/>
      <c r="I99" s="3"/>
      <c r="J99" s="4"/>
      <c r="K99" s="15">
        <f>AI67+AI71-AI87</f>
        <v>16686.704999999987</v>
      </c>
      <c r="M99" s="2" t="s">
        <v>86</v>
      </c>
      <c r="N99" s="3"/>
      <c r="O99" s="3"/>
      <c r="P99" s="3"/>
      <c r="Q99" s="3"/>
      <c r="R99" s="3"/>
      <c r="S99" s="3"/>
      <c r="T99" s="3"/>
      <c r="U99" s="3"/>
      <c r="V99" s="4"/>
      <c r="W99" s="18">
        <f>K99+K103-K119</f>
        <v>19796.349999999988</v>
      </c>
      <c r="Y99" s="2" t="s">
        <v>83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f>W99+W103-W119</f>
        <v>4872.094999999987</v>
      </c>
    </row>
    <row r="100" spans="1:35" ht="15">
      <c r="A100" s="2" t="s">
        <v>0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K68</f>
        <v>1233.1</v>
      </c>
      <c r="M100" s="2" t="s">
        <v>0</v>
      </c>
      <c r="N100" s="3"/>
      <c r="O100" s="3"/>
      <c r="P100" s="3"/>
      <c r="Q100" s="3"/>
      <c r="R100" s="3"/>
      <c r="S100" s="3"/>
      <c r="T100" s="3"/>
      <c r="U100" s="3"/>
      <c r="V100" s="4"/>
      <c r="W100" s="16">
        <f>K100</f>
        <v>1233.1</v>
      </c>
      <c r="Y100" s="2" t="s">
        <v>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</f>
        <v>1233.1</v>
      </c>
    </row>
    <row r="101" spans="1:35" ht="15">
      <c r="A101" s="2" t="s">
        <v>1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K69</f>
        <v>24</v>
      </c>
      <c r="M101" s="2" t="s">
        <v>1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24</v>
      </c>
      <c r="Y101" s="2" t="s">
        <v>1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24</v>
      </c>
    </row>
    <row r="102" spans="1:35" ht="15">
      <c r="A102" s="2" t="s">
        <v>53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K70</f>
        <v>7.91</v>
      </c>
      <c r="M102" s="2" t="s">
        <v>53</v>
      </c>
      <c r="N102" s="3"/>
      <c r="O102" s="3"/>
      <c r="P102" s="3"/>
      <c r="Q102" s="3"/>
      <c r="R102" s="3"/>
      <c r="S102" s="3"/>
      <c r="T102" s="3"/>
      <c r="U102" s="3"/>
      <c r="V102" s="4"/>
      <c r="W102" s="16">
        <f>K102</f>
        <v>7.91</v>
      </c>
      <c r="Y102" s="2" t="s">
        <v>53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6">
        <f>W102</f>
        <v>7.91</v>
      </c>
    </row>
    <row r="103" spans="1:35" ht="15">
      <c r="A103" s="2" t="s">
        <v>90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K71</f>
        <v>9753.821</v>
      </c>
      <c r="M103" s="2" t="s">
        <v>87</v>
      </c>
      <c r="N103" s="3"/>
      <c r="O103" s="3"/>
      <c r="P103" s="3"/>
      <c r="Q103" s="3"/>
      <c r="R103" s="3"/>
      <c r="S103" s="3"/>
      <c r="T103" s="3"/>
      <c r="U103" s="3"/>
      <c r="V103" s="4"/>
      <c r="W103" s="18">
        <f>K103</f>
        <v>9753.821</v>
      </c>
      <c r="Y103" s="2" t="s">
        <v>84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8">
        <f>W103</f>
        <v>9753.821</v>
      </c>
    </row>
    <row r="104" spans="1:35" ht="15.75">
      <c r="A104" s="2"/>
      <c r="B104" s="7" t="s">
        <v>2</v>
      </c>
      <c r="C104" s="7"/>
      <c r="D104" s="3"/>
      <c r="E104" s="3"/>
      <c r="F104" s="3"/>
      <c r="G104" s="3"/>
      <c r="H104" s="3"/>
      <c r="I104" s="3"/>
      <c r="J104" s="4"/>
      <c r="K104" s="5"/>
      <c r="M104" s="2"/>
      <c r="N104" s="7" t="s">
        <v>2</v>
      </c>
      <c r="O104" s="7"/>
      <c r="P104" s="3"/>
      <c r="Q104" s="3"/>
      <c r="R104" s="3"/>
      <c r="S104" s="3"/>
      <c r="T104" s="3"/>
      <c r="U104" s="3"/>
      <c r="V104" s="4"/>
      <c r="W104" s="5"/>
      <c r="Y104" s="2"/>
      <c r="Z104" s="7" t="s">
        <v>2</v>
      </c>
      <c r="AA104" s="7"/>
      <c r="AB104" s="3"/>
      <c r="AC104" s="3"/>
      <c r="AD104" s="3"/>
      <c r="AE104" s="3"/>
      <c r="AF104" s="3"/>
      <c r="AG104" s="3"/>
      <c r="AH104" s="4"/>
      <c r="AI104" s="5"/>
    </row>
    <row r="105" spans="1:35" ht="15.75">
      <c r="A105" s="8" t="s">
        <v>38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K73</f>
        <v>4624.125</v>
      </c>
      <c r="M105" s="8" t="s">
        <v>38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4624.125</v>
      </c>
      <c r="Y105" s="8" t="s">
        <v>38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4624.125</v>
      </c>
    </row>
    <row r="106" spans="1:35" ht="15.75">
      <c r="A106" s="8" t="s">
        <v>28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K74</f>
        <v>258.95099999999996</v>
      </c>
      <c r="M106" s="8" t="s">
        <v>28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258.95099999999996</v>
      </c>
      <c r="Y106" s="8" t="s">
        <v>28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258.95099999999996</v>
      </c>
    </row>
    <row r="107" spans="1:35" ht="15.75">
      <c r="A107" s="8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8" t="s">
        <v>49</v>
      </c>
      <c r="M107" s="8" t="s">
        <v>3</v>
      </c>
      <c r="N107" s="3"/>
      <c r="O107" s="3"/>
      <c r="P107" s="3"/>
      <c r="Q107" s="3"/>
      <c r="R107" s="3"/>
      <c r="S107" s="3"/>
      <c r="T107" s="3"/>
      <c r="U107" s="3"/>
      <c r="V107" s="4"/>
      <c r="W107" s="18"/>
      <c r="Y107" s="8" t="s">
        <v>3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/>
    </row>
    <row r="108" spans="1:35" ht="15.75">
      <c r="A108" s="8" t="s">
        <v>4</v>
      </c>
      <c r="B108" s="7"/>
      <c r="C108" s="7"/>
      <c r="D108" s="7"/>
      <c r="E108" s="7"/>
      <c r="F108" s="7"/>
      <c r="G108" s="7"/>
      <c r="H108" s="7"/>
      <c r="I108" s="3"/>
      <c r="J108" s="4"/>
      <c r="K108" s="18">
        <f>K111+K112</f>
        <v>1761.1</v>
      </c>
      <c r="M108" s="8" t="s">
        <v>4</v>
      </c>
      <c r="N108" s="7"/>
      <c r="O108" s="7"/>
      <c r="P108" s="7"/>
      <c r="Q108" s="7"/>
      <c r="R108" s="7"/>
      <c r="S108" s="7"/>
      <c r="T108" s="7"/>
      <c r="U108" s="3"/>
      <c r="V108" s="4"/>
      <c r="W108" s="17">
        <f>W109+W116</f>
        <v>19795</v>
      </c>
      <c r="Y108" s="8" t="s">
        <v>4</v>
      </c>
      <c r="Z108" s="7"/>
      <c r="AA108" s="7"/>
      <c r="AB108" s="7"/>
      <c r="AC108" s="7"/>
      <c r="AD108" s="7"/>
      <c r="AE108" s="7"/>
      <c r="AF108" s="7"/>
      <c r="AG108" s="3"/>
      <c r="AH108" s="4"/>
      <c r="AI108" s="17">
        <f>AI112</f>
        <v>576</v>
      </c>
    </row>
    <row r="109" spans="1:35" ht="15">
      <c r="A109" s="2" t="s">
        <v>5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5</v>
      </c>
      <c r="N109" s="3"/>
      <c r="O109" s="3"/>
      <c r="P109" s="3"/>
      <c r="Q109" s="3"/>
      <c r="R109" s="3"/>
      <c r="S109" s="3"/>
      <c r="T109" s="3"/>
      <c r="U109" s="3"/>
      <c r="V109" s="4"/>
      <c r="W109" s="5">
        <v>1695</v>
      </c>
      <c r="Y109" s="2" t="s">
        <v>5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6</v>
      </c>
      <c r="N110" s="3"/>
      <c r="O110" s="3"/>
      <c r="P110" s="3"/>
      <c r="Q110" s="3"/>
      <c r="R110" s="3"/>
      <c r="S110" s="3"/>
      <c r="T110" s="3"/>
      <c r="U110" s="3"/>
      <c r="V110" s="4"/>
      <c r="W110" s="5" t="s">
        <v>49</v>
      </c>
      <c r="Y110" s="2" t="s">
        <v>6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117</v>
      </c>
      <c r="B111" s="3"/>
      <c r="C111" s="3"/>
      <c r="D111" s="3"/>
      <c r="E111" s="3"/>
      <c r="F111" s="3"/>
      <c r="G111" s="3"/>
      <c r="H111" s="3"/>
      <c r="I111" s="3"/>
      <c r="J111" s="4"/>
      <c r="K111" s="6">
        <f>K100</f>
        <v>1233.1</v>
      </c>
      <c r="M111" s="2" t="s">
        <v>7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7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5">
        <v>528</v>
      </c>
      <c r="M112" s="2" t="s">
        <v>8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8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>
        <v>576</v>
      </c>
    </row>
    <row r="113" spans="1:35" ht="15">
      <c r="A113" s="9" t="s">
        <v>9</v>
      </c>
      <c r="B113" s="10"/>
      <c r="C113" s="10"/>
      <c r="D113" s="10"/>
      <c r="E113" s="10"/>
      <c r="F113" s="10"/>
      <c r="G113" s="10"/>
      <c r="H113" s="10"/>
      <c r="I113" s="10"/>
      <c r="J113" s="11"/>
      <c r="K113" s="5"/>
      <c r="M113" s="9" t="s">
        <v>9</v>
      </c>
      <c r="N113" s="10"/>
      <c r="O113" s="10"/>
      <c r="P113" s="10"/>
      <c r="Q113" s="10"/>
      <c r="R113" s="10"/>
      <c r="S113" s="10"/>
      <c r="T113" s="10"/>
      <c r="U113" s="10"/>
      <c r="V113" s="11"/>
      <c r="W113" s="5"/>
      <c r="Y113" s="9" t="s">
        <v>9</v>
      </c>
      <c r="Z113" s="10"/>
      <c r="AA113" s="10"/>
      <c r="AB113" s="10"/>
      <c r="AC113" s="10"/>
      <c r="AD113" s="10"/>
      <c r="AE113" s="10"/>
      <c r="AF113" s="10"/>
      <c r="AG113" s="10"/>
      <c r="AH113" s="11"/>
      <c r="AI113" s="5"/>
    </row>
    <row r="114" spans="1:35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10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10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11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11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9" t="s">
        <v>12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  <c r="M116" s="9" t="s">
        <v>12</v>
      </c>
      <c r="N116" s="10"/>
      <c r="O116" s="10"/>
      <c r="P116" s="10"/>
      <c r="Q116" s="10"/>
      <c r="R116" s="10"/>
      <c r="S116" s="10"/>
      <c r="T116" s="10"/>
      <c r="U116" s="10"/>
      <c r="V116" s="11"/>
      <c r="W116" s="5">
        <v>18100</v>
      </c>
      <c r="Y116" s="9" t="s">
        <v>12</v>
      </c>
      <c r="Z116" s="10"/>
      <c r="AA116" s="10"/>
      <c r="AB116" s="10"/>
      <c r="AC116" s="10"/>
      <c r="AD116" s="10"/>
      <c r="AE116" s="10"/>
      <c r="AF116" s="10"/>
      <c r="AG116" s="10"/>
      <c r="AH116" s="11"/>
      <c r="AI116" s="5"/>
    </row>
    <row r="117" spans="1:35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13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13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2" t="s">
        <v>30</v>
      </c>
      <c r="B118" s="3"/>
      <c r="C118" s="3"/>
      <c r="D118" s="3"/>
      <c r="E118" s="3"/>
      <c r="F118" s="3"/>
      <c r="G118" s="3"/>
      <c r="H118" s="3"/>
      <c r="I118" s="3"/>
      <c r="J118" s="4"/>
      <c r="K118" s="6" t="s">
        <v>49</v>
      </c>
      <c r="M118" s="2" t="s">
        <v>30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30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18">
        <f>K105+K106+K108</f>
        <v>6644.1759999999995</v>
      </c>
      <c r="M119" s="9" t="s">
        <v>14</v>
      </c>
      <c r="N119" s="10"/>
      <c r="O119" s="10"/>
      <c r="P119" s="10"/>
      <c r="Q119" s="10"/>
      <c r="R119" s="10"/>
      <c r="S119" s="10"/>
      <c r="T119" s="10"/>
      <c r="U119" s="10"/>
      <c r="V119" s="11"/>
      <c r="W119" s="18">
        <f>W105+W106+W108</f>
        <v>24678.076</v>
      </c>
      <c r="Y119" s="9" t="s">
        <v>14</v>
      </c>
      <c r="Z119" s="10"/>
      <c r="AA119" s="10"/>
      <c r="AB119" s="10"/>
      <c r="AC119" s="10"/>
      <c r="AD119" s="10"/>
      <c r="AE119" s="10"/>
      <c r="AF119" s="10"/>
      <c r="AG119" s="10"/>
      <c r="AH119" s="11"/>
      <c r="AI119" s="18">
        <f>AI105+AI106+AI108</f>
        <v>5459.076</v>
      </c>
    </row>
    <row r="120" spans="1:35" ht="15.75">
      <c r="A120" s="12"/>
      <c r="B120" s="7" t="s">
        <v>15</v>
      </c>
      <c r="C120" s="13"/>
      <c r="D120" s="13"/>
      <c r="E120" s="14"/>
      <c r="F120" s="14"/>
      <c r="G120" s="14"/>
      <c r="H120" s="14"/>
      <c r="I120" s="14"/>
      <c r="J120" s="4"/>
      <c r="K120" s="5"/>
      <c r="M120" s="12"/>
      <c r="N120" s="7" t="s">
        <v>15</v>
      </c>
      <c r="O120" s="13"/>
      <c r="P120" s="13"/>
      <c r="Q120" s="14"/>
      <c r="R120" s="14"/>
      <c r="S120" s="14"/>
      <c r="T120" s="14"/>
      <c r="U120" s="14"/>
      <c r="V120" s="4"/>
      <c r="W120" s="5"/>
      <c r="Y120" s="12"/>
      <c r="Z120" s="7" t="s">
        <v>15</v>
      </c>
      <c r="AA120" s="13"/>
      <c r="AB120" s="13"/>
      <c r="AC120" s="14"/>
      <c r="AD120" s="14"/>
      <c r="AE120" s="14"/>
      <c r="AF120" s="14"/>
      <c r="AG120" s="14"/>
      <c r="AH120" s="4"/>
      <c r="AI120" s="5"/>
    </row>
    <row r="121" spans="1:35" ht="15">
      <c r="A121" s="2" t="s">
        <v>16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16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16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8" ht="12.75">
      <c r="AI128" s="20">
        <f>AI99+AI103-AI119</f>
        <v>9166.839999999986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2013-01-27T22:21:19Z</cp:lastPrinted>
  <dcterms:created xsi:type="dcterms:W3CDTF">2012-04-11T04:13:08Z</dcterms:created>
  <dcterms:modified xsi:type="dcterms:W3CDTF">2015-02-02T09:58:23Z</dcterms:modified>
  <cp:category/>
  <cp:version/>
  <cp:contentType/>
  <cp:contentStatus/>
</cp:coreProperties>
</file>