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<sst xmlns="http://schemas.openxmlformats.org/spreadsheetml/2006/main" count="514" uniqueCount="110">
  <si>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</si>
  <si>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</si>
  <si>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</si>
  <si>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</si>
  <si>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</si>
  <si>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</si>
  <si>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</si>
  <si>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</si>
  <si>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</si>
  <si>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</si>
  <si>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</si>
  <si>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</si>
  <si>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</si>
  <si>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</si>
  <si>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</si>
  <si>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</si>
  <si>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</si>
  <si>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</si>
  <si>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</si>
  <si>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</si>
  <si>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</si>
  <si>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</si>
  <si>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</si>
  <si>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</si>
  <si>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</si>
  <si>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к. Прочие работы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</si>
  <si>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</si>
  <si>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</si>
  <si>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</si>
  <si>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</si>
  <si>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</si>
  <si>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</si>
  <si>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</si>
  <si>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</si>
  <si>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</si>
  <si>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</si>
  <si>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</si>
  <si>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</si>
  <si>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</si>
  <si>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</si>
  <si>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>ж.Смена входных дверей в местах общего пользования (приварка петли)</t>
  </si>
  <si>
    <t xml:space="preserve">в том числе за: </t>
  </si>
  <si>
    <t xml:space="preserve"> </t>
  </si>
  <si>
    <t>коммунальным услугам жилого дома № 2  ул. Новая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</si>
  <si>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</si>
  <si>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</si>
  <si>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</si>
  <si>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</si>
  <si>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2 ул. Новая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</si>
  <si>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</si>
  <si>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</si>
  <si>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</si>
  <si>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2  ул. Новая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</si>
  <si>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</si>
  <si>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</si>
  <si>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 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</si>
  <si>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</si>
  <si>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</si>
  <si>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</si>
  <si>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июнь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</si>
  <si>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</si>
  <si>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</si>
  <si>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</si>
  <si>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</si>
  <si>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</si>
  <si>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</si>
  <si>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</si>
  <si>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</si>
  <si>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</si>
  <si>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</si>
  <si>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</si>
  <si>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</si>
  <si>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</si>
  <si>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</si>
  <si>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</si>
  <si>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</si>
  <si>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</si>
  <si>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</si>
  <si>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</si>
  <si>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</si>
  <si>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</si>
  <si>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</si>
  <si>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</si>
  <si>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</si>
  <si>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</si>
  <si>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</si>
  <si>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2 ул. Новая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</si>
  <si>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</si>
  <si>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</si>
  <si>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2 ул. Новая за 2 квартал 2014г.</t>
  </si>
  <si>
    <t>1. Задолженность по содержанию и текущему ремонту жилого дома на 01.04.2014года</t>
  </si>
  <si>
    <t xml:space="preserve">5.начислено за 2 квартал 2014г. </t>
  </si>
  <si>
    <t>6. задолженность за собственниками на 01.07.2014г.</t>
  </si>
  <si>
    <t>к. Прочие работы (отдано деньгами)</t>
  </si>
  <si>
    <t>коммунальным услугам жилого дома № 2 ул. Новая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</si>
  <si>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</si>
  <si>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</si>
  <si>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2 ул. Новая за 4 квартал 2014г.</t>
  </si>
  <si>
    <t>1. Задолженность по содержанию и текущему ремонту жилого дома на 01.10.2014года</t>
  </si>
  <si>
    <t xml:space="preserve">5.начислено за 4 квартал 2014г. </t>
  </si>
  <si>
    <t>6.задолженность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</si>
  <si>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</si>
  <si>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</si>
  <si>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</si>
  <si>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</si>
  <si>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</si>
  <si>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</si>
  <si>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</si>
  <si>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</si>
  <si>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к. Прочие работы  (ремонт крыши)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</si>
</sst>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8">
          <cell r="C398">
            <v>1250.6962025316454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11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>
        <v>7139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1250.7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Лист2!K9+Лист2!W9+Лист2!AI9</f>
        <v>18760.5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15070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36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Лист2!AI11*3</f>
        <v>14070.375</v>
      </c>
    </row>
    <row r="12" spans="1:11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Лист2!W12*3</f>
        <v>787.941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705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28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15563.316</v>
      </c>
    </row>
    <row r="26" spans="1:11" ht="15.75">
      <c r="A26" s="12"/>
      <c r="B26" s="7" t="s">
        <v>32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29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42</v>
      </c>
    </row>
    <row r="28" spans="1:11" ht="15">
      <c r="A28" s="2" t="s">
        <v>30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42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42</v>
      </c>
    </row>
    <row r="30" spans="1:11" ht="15">
      <c r="A30" s="2" t="s">
        <v>31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42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90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42</v>
      </c>
    </row>
    <row r="36" spans="1:11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10336.184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'[1]Лист1'!$C$398</f>
        <v>1250.6962025316454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</row>
    <row r="39" spans="1:11" ht="15">
      <c r="A39" s="2" t="s">
        <v>91</v>
      </c>
      <c r="B39" s="3"/>
      <c r="C39" s="3"/>
      <c r="D39" s="3"/>
      <c r="E39" s="3"/>
      <c r="F39" s="3"/>
      <c r="G39" s="3"/>
      <c r="H39" s="3"/>
      <c r="I39" s="3"/>
      <c r="J39" s="4"/>
      <c r="K39" s="18">
        <f>6254*3</f>
        <v>18762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15707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36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14070.375</v>
      </c>
    </row>
    <row r="43" spans="1:11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787.941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Лист2!K45+Лист2!W45</f>
        <v>12597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22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27455.316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v>1641.4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1250.6962025316454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95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18762</v>
      </c>
    </row>
    <row r="73" spans="1:11" ht="15">
      <c r="A73" s="2" t="s">
        <v>96</v>
      </c>
      <c r="B73" s="3"/>
      <c r="C73" s="3"/>
      <c r="D73" s="3"/>
      <c r="E73" s="3"/>
      <c r="F73" s="3"/>
      <c r="G73" s="3"/>
      <c r="H73" s="3"/>
      <c r="I73" s="3"/>
      <c r="J73" s="4"/>
      <c r="K73" s="18">
        <v>15790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14070.375</v>
      </c>
    </row>
    <row r="76" spans="1:11" ht="15.75">
      <c r="A76" s="8" t="s">
        <v>27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787.941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Лист2!K76+Лист2!W76+Лист2!AI76</f>
        <v>2804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28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17662.316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97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98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2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2740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1250.6962025316454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27</v>
      </c>
    </row>
    <row r="105" spans="1:11" ht="15">
      <c r="A105" s="2" t="s">
        <v>99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18762</v>
      </c>
    </row>
    <row r="106" spans="1:11" ht="15">
      <c r="A106" s="2" t="s">
        <v>100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14070.375</v>
      </c>
    </row>
    <row r="109" spans="1:11" ht="15.75">
      <c r="A109" s="8" t="s">
        <v>27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787.941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>
        <f>Лист2!AI107+Лист2!W107+Лист2!K107</f>
        <v>3421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28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18279.316</v>
      </c>
    </row>
    <row r="123" spans="1:11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18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3" t="s">
        <v>101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82187</v>
      </c>
      <c r="L131" s="19"/>
    </row>
    <row r="132" spans="1:11" ht="15">
      <c r="A132" s="24" t="s">
        <v>102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78960.264</v>
      </c>
    </row>
    <row r="133" spans="1:11" ht="15">
      <c r="A133" s="23" t="s">
        <v>41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36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56281.5</v>
      </c>
    </row>
    <row r="135" spans="1:11" ht="15.75">
      <c r="A135" s="8" t="s">
        <v>27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3151.764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K111+K78+K45+K14</f>
        <v>19527</v>
      </c>
    </row>
    <row r="138" spans="1:11" ht="15">
      <c r="A138" s="2" t="s">
        <v>103</v>
      </c>
      <c r="B138" s="3"/>
      <c r="C138" s="3"/>
      <c r="D138" s="3"/>
      <c r="E138" s="3"/>
      <c r="F138" s="3"/>
      <c r="G138" s="3"/>
      <c r="H138" s="3"/>
      <c r="I138" s="3"/>
      <c r="J138" s="4"/>
      <c r="K138" s="18"/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3226.7360000000044</v>
      </c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13716</v>
      </c>
    </row>
    <row r="141" spans="1:11" ht="15">
      <c r="A141" s="2" t="s">
        <v>106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18930</v>
      </c>
    </row>
    <row r="142" spans="1:11" ht="15">
      <c r="A142" s="27" t="s">
        <v>107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>
        <v>728</v>
      </c>
    </row>
    <row r="143" spans="1:11" ht="15">
      <c r="A143" s="2" t="s">
        <v>108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3834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A94">
      <selection activeCell="AI128" sqref="AI128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7.87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>
        <v>7139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7734.728</v>
      </c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9035.455999999998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1250.7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v>1250.7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1250.7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7">
        <v>5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6">
        <v>5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5</v>
      </c>
    </row>
    <row r="9" spans="1:35" ht="15">
      <c r="A9" s="2" t="s">
        <v>47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6253.5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W6*W8</f>
        <v>6253.5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6253.5</v>
      </c>
    </row>
    <row r="10" spans="1:36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  <c r="AJ10" s="19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4690.125</v>
      </c>
      <c r="M11" s="8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8">
        <f>W6*3.75</f>
        <v>4690.125</v>
      </c>
      <c r="Y11" s="8" t="s">
        <v>26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4690.125</v>
      </c>
    </row>
    <row r="12" spans="1:35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262.647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8">
        <f>W6*0.21</f>
        <v>262.647</v>
      </c>
      <c r="Y12" s="8" t="s">
        <v>27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262.647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K24</f>
        <v>705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">
        <v>42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tr">
        <f>AI24</f>
        <v> 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 t="s">
        <v>42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42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5">
        <v>705</v>
      </c>
      <c r="M24" s="2" t="s">
        <v>28</v>
      </c>
      <c r="N24" s="3"/>
      <c r="O24" s="3"/>
      <c r="P24" s="3"/>
      <c r="Q24" s="3"/>
      <c r="R24" s="3"/>
      <c r="S24" s="3"/>
      <c r="T24" s="3"/>
      <c r="U24" s="3"/>
      <c r="V24" s="4"/>
      <c r="W24" s="5" t="s">
        <v>42</v>
      </c>
      <c r="Y24" s="2" t="s">
        <v>28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42</v>
      </c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5657.772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4952.772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4952.772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0" t="s">
        <v>64</v>
      </c>
      <c r="G34" s="1"/>
      <c r="H34" s="1"/>
      <c r="I34" s="1"/>
      <c r="M34" s="1"/>
      <c r="N34" s="1"/>
      <c r="O34" s="1"/>
      <c r="P34" s="1"/>
      <c r="Q34" s="1"/>
      <c r="R34" s="30" t="s">
        <v>60</v>
      </c>
      <c r="S34" s="1"/>
      <c r="T34" s="1"/>
      <c r="U34" s="1"/>
      <c r="Y34" s="1"/>
      <c r="Z34" s="1"/>
      <c r="AA34" s="1"/>
      <c r="AB34" s="1"/>
      <c r="AC34" s="1"/>
      <c r="AD34" s="1"/>
      <c r="AE34" s="30" t="s">
        <v>59</v>
      </c>
      <c r="AF34" s="1"/>
      <c r="AG34" s="1"/>
    </row>
    <row r="35" spans="1:35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6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10336.183999999997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4754.911999999997</v>
      </c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340.6399999999958</v>
      </c>
      <c r="AJ36" s="19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1250.7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v>1250.7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1250.7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v>27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27</v>
      </c>
    </row>
    <row r="39" spans="1:35" ht="15">
      <c r="A39" s="2" t="s">
        <v>46</v>
      </c>
      <c r="B39" s="3"/>
      <c r="C39" s="3"/>
      <c r="D39" s="3"/>
      <c r="E39" s="3"/>
      <c r="F39" s="3"/>
      <c r="G39" s="3"/>
      <c r="H39" s="3"/>
      <c r="I39" s="3"/>
      <c r="J39" s="4"/>
      <c r="K39" s="17">
        <v>5</v>
      </c>
      <c r="M39" s="2" t="s">
        <v>46</v>
      </c>
      <c r="N39" s="3"/>
      <c r="O39" s="3"/>
      <c r="P39" s="3"/>
      <c r="Q39" s="3"/>
      <c r="R39" s="3"/>
      <c r="S39" s="3"/>
      <c r="T39" s="3"/>
      <c r="U39" s="3"/>
      <c r="V39" s="4"/>
      <c r="W39" s="16">
        <v>5</v>
      </c>
      <c r="Y39" s="2" t="s">
        <v>46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6253.5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8">
        <f>W37*W39</f>
        <v>6253.5</v>
      </c>
      <c r="Y40" s="2" t="s">
        <v>58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6253.5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4690.125</v>
      </c>
      <c r="M42" s="8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8">
        <f>W37*3.75</f>
        <v>4690.125</v>
      </c>
      <c r="Y42" s="8" t="s">
        <v>26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4690.125</v>
      </c>
    </row>
    <row r="43" spans="1:35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262.647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8">
        <f>W37*0.21</f>
        <v>262.647</v>
      </c>
      <c r="Y43" s="8" t="s">
        <v>27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262.647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K49+K51+K55</f>
        <v>6882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W50+W55</f>
        <v>5715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 t="str">
        <f>AI50</f>
        <v> 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367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>
        <f>1497+2338</f>
        <v>3835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 t="s">
        <v>42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>
        <v>5527</v>
      </c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25</v>
      </c>
      <c r="B55" s="3"/>
      <c r="C55" s="3"/>
      <c r="D55" s="3"/>
      <c r="E55" s="3"/>
      <c r="F55" s="3"/>
      <c r="G55" s="3"/>
      <c r="H55" s="3"/>
      <c r="I55" s="3"/>
      <c r="J55" s="4"/>
      <c r="K55" s="5">
        <v>988</v>
      </c>
      <c r="M55" s="2" t="s">
        <v>93</v>
      </c>
      <c r="N55" s="3"/>
      <c r="O55" s="3"/>
      <c r="P55" s="3"/>
      <c r="Q55" s="3"/>
      <c r="R55" s="3"/>
      <c r="S55" s="3"/>
      <c r="T55" s="3"/>
      <c r="U55" s="3"/>
      <c r="V55" s="4"/>
      <c r="W55" s="5">
        <v>1880</v>
      </c>
      <c r="Y55" s="2" t="s">
        <v>22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11834.772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10667.772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4952.772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33</v>
      </c>
      <c r="R65" s="22" t="s">
        <v>34</v>
      </c>
      <c r="AD65" s="22" t="s">
        <v>35</v>
      </c>
    </row>
    <row r="66" spans="1:35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71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1641.3679999999958</v>
      </c>
      <c r="M67" s="2" t="s">
        <v>72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2453.095999999996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2083.823999999996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1250.7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1250.7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1250.7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27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27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27</v>
      </c>
    </row>
    <row r="70" spans="1:35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5</v>
      </c>
      <c r="M70" s="2" t="s">
        <v>46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5</v>
      </c>
      <c r="Y70" s="2" t="s">
        <v>46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5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6253.5</v>
      </c>
      <c r="M71" s="2" t="s">
        <v>73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6253.5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6253.5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4690.125</v>
      </c>
      <c r="M73" s="8" t="s">
        <v>36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4690.125</v>
      </c>
      <c r="Y73" s="8" t="s">
        <v>36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4690.125</v>
      </c>
    </row>
    <row r="74" spans="1:35" ht="15.75">
      <c r="A74" s="8" t="s">
        <v>27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262.647</v>
      </c>
      <c r="M74" s="8" t="s">
        <v>27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262.647</v>
      </c>
      <c r="Y74" s="8" t="s">
        <v>27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262.647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K80</f>
        <v>489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W81</f>
        <v>1670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AI77</f>
        <v>645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v>645</v>
      </c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>
        <v>489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 t="s">
        <v>42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>
        <v>1670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 t="s">
        <v>42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25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25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25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5441.772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6622.772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5597.772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37</v>
      </c>
      <c r="R96" s="22" t="s">
        <v>38</v>
      </c>
      <c r="AD96" s="22" t="s">
        <v>39</v>
      </c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20"/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20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20"/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2739.551999999997</v>
      </c>
      <c r="M98" s="2" t="s">
        <v>81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2036.279999999996</v>
      </c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2309.0079999999953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1250.7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1250.7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1250.7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27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27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27</v>
      </c>
    </row>
    <row r="101" spans="1:35" ht="15">
      <c r="A101" s="2" t="s">
        <v>46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5</v>
      </c>
      <c r="M101" s="2" t="s">
        <v>46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5</v>
      </c>
      <c r="Y101" s="2" t="s">
        <v>46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5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6253.5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6253.5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6253.5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4690.125</v>
      </c>
      <c r="M104" s="8" t="s">
        <v>36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4690.125</v>
      </c>
      <c r="Y104" s="8" t="s">
        <v>36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4690.125</v>
      </c>
    </row>
    <row r="105" spans="1:35" ht="15.75">
      <c r="A105" s="8" t="s">
        <v>27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262.647</v>
      </c>
      <c r="M105" s="8" t="s">
        <v>27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262.647</v>
      </c>
      <c r="Y105" s="8" t="s">
        <v>27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262.647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K112</f>
        <v>2004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1028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AI111</f>
        <v>389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v>389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>
        <v>2004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 t="s">
        <v>42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40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 t="s">
        <v>42</v>
      </c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28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109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1028</v>
      </c>
      <c r="Y117" s="2" t="s">
        <v>28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6956.772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5980.772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5341.772</v>
      </c>
    </row>
    <row r="119" spans="1:35" ht="15.75">
      <c r="A119" s="12"/>
      <c r="B119" s="7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3220.7359999999944</v>
      </c>
    </row>
    <row r="128" ht="12.75">
      <c r="AI128" s="19" t="s">
        <v>42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2013-12-24T05:12:36Z</cp:lastPrinted>
  <dcterms:created xsi:type="dcterms:W3CDTF">2012-04-11T04:13:08Z</dcterms:created>
  <dcterms:modified xsi:type="dcterms:W3CDTF">2015-02-02T09:14:49Z</dcterms:modified>
  <cp:category/>
  <cp:version/>
  <cp:contentType/>
  <cp:contentStatus/>
</cp:coreProperties>
</file>