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<sst xmlns="http://schemas.openxmlformats.org/spreadsheetml/2006/main" count="505" uniqueCount="104">
  <si>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</si>
  <si>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</si>
  <si>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</si>
  <si>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</si>
  <si>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</si>
  <si>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</si>
  <si>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</si>
  <si>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</si>
  <si>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</si>
  <si>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</si>
  <si>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</si>
  <si>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</si>
  <si>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</si>
  <si>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</si>
  <si>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</si>
  <si>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</si>
  <si>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</si>
  <si>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</si>
  <si>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</si>
  <si>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</si>
  <si>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</si>
  <si>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</si>
  <si>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</si>
  <si>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</si>
  <si>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</si>
  <si>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</si>
  <si>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</si>
  <si>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</si>
  <si>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</si>
  <si>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</si>
  <si>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</si>
  <si>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</si>
  <si>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</si>
  <si>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</si>
  <si>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</si>
  <si>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</si>
  <si>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</si>
  <si>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</si>
  <si>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к. Прочие работы (списывание показаний)</t>
  </si>
  <si>
    <t xml:space="preserve">в том числе за: </t>
  </si>
  <si>
    <t xml:space="preserve"> </t>
  </si>
  <si>
    <t>коммунальным услугам жилого дома № 13 ул. Лавренева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</si>
  <si>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</si>
  <si>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</si>
  <si>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</si>
  <si>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</si>
  <si>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13 ул. Лавренева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</si>
  <si>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</si>
  <si>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</si>
  <si>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</si>
  <si>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13 ул. Лавренева  за март 2014г.</t>
  </si>
  <si>
    <t>1. Задолженность по содержанию и текущему ремонту жилого дома на 01.03.2014года</t>
  </si>
  <si>
    <t>2. Остаток денежных средств по содержанию и текущему ремонту жилого дома на 01.03.2014г.</t>
  </si>
  <si>
    <t xml:space="preserve">6.начислено за март    </t>
  </si>
  <si>
    <t>июнь</t>
  </si>
  <si>
    <t>1. Задолженность по содержанию и текущему ремонту жилого дома на 01.03.2014 года</t>
  </si>
  <si>
    <t xml:space="preserve">6.начислено за март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</si>
  <si>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</si>
  <si>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</si>
  <si>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</si>
  <si>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>5. Тариф на 2014год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</si>
  <si>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</si>
  <si>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</si>
  <si>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</si>
  <si>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</si>
  <si>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</si>
  <si>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</si>
  <si>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</si>
  <si>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</si>
  <si>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</si>
  <si>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</si>
  <si>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</si>
  <si>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</si>
  <si>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</si>
  <si>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</si>
  <si>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</si>
  <si>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</si>
  <si>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</si>
  <si>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</si>
  <si>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</si>
  <si>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</si>
  <si>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</si>
  <si>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</si>
  <si>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 xml:space="preserve">6.начислено за декабрь  </t>
  </si>
  <si>
    <t>коммунальным услугам жилого дома № 13 ул. Лавренева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</si>
  <si>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</si>
  <si>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</si>
  <si>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13 ул. Лавренева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</si>
  <si>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</si>
  <si>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</si>
  <si>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13 ул. Лавренева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</si>
  <si>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</si>
  <si>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</si>
  <si>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13 ул. Лавренева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</si>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</sst>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3">
          <cell r="C353">
            <v>1157.6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09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16270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1157.6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85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25907.088</v>
      </c>
    </row>
    <row r="9" spans="1:11" ht="15">
      <c r="A9" s="2" t="s">
        <v>86</v>
      </c>
      <c r="B9" s="3"/>
      <c r="C9" s="3"/>
      <c r="D9" s="3"/>
      <c r="E9" s="3"/>
      <c r="F9" s="3"/>
      <c r="G9" s="3"/>
      <c r="H9" s="3"/>
      <c r="I9" s="3"/>
      <c r="J9" s="4"/>
      <c r="K9" s="18">
        <v>65012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13023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729.2879999999999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490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14242.288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40</v>
      </c>
    </row>
    <row r="37" spans="1:11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27934.800000000003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'[1]Лист1'!$C$353</f>
        <v>1157.6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27</v>
      </c>
    </row>
    <row r="40" spans="1:11" ht="15">
      <c r="A40" s="2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8">
        <f>8636*3</f>
        <v>25908</v>
      </c>
    </row>
    <row r="41" spans="1:11" ht="15">
      <c r="A41" s="2" t="s">
        <v>89</v>
      </c>
      <c r="B41" s="3"/>
      <c r="C41" s="3"/>
      <c r="D41" s="3"/>
      <c r="E41" s="3"/>
      <c r="F41" s="3"/>
      <c r="G41" s="3"/>
      <c r="H41" s="3"/>
      <c r="I41" s="3"/>
      <c r="J41" s="4"/>
      <c r="K41" s="18">
        <v>72487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13023</v>
      </c>
    </row>
    <row r="44" spans="1:11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729.2879999999999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Лист2!K45+Лист2!W45+Лист2!AI45</f>
        <v>2158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15910.288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90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8">
        <f>K37+K40-K57</f>
        <v>37932.512</v>
      </c>
      <c r="L70" s="24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1157.6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27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25908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8">
        <v>77381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13023</v>
      </c>
    </row>
    <row r="77" spans="1:11" ht="15.75">
      <c r="A77" s="8" t="s">
        <v>26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729.2879999999999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Лист2!K76+Лист2!W76+Лист2!AI76</f>
        <v>3988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17740.288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93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8"/>
      <c r="L102" s="24"/>
    </row>
    <row r="103" spans="1:12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46098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1157.6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27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25908</v>
      </c>
    </row>
    <row r="107" spans="1:11" ht="15">
      <c r="A107" s="2" t="s">
        <v>95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13023</v>
      </c>
    </row>
    <row r="110" spans="1:11" ht="15.75">
      <c r="A110" s="8" t="s">
        <v>26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729.2879999999999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Лист2!AI107+Лист2!W107+Лист2!K107</f>
        <v>648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14400.288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5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119902</v>
      </c>
    </row>
    <row r="133" spans="1:11" ht="15">
      <c r="A133" s="26" t="s">
        <v>97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62293.152</v>
      </c>
    </row>
    <row r="134" spans="1:11" ht="15">
      <c r="A134" s="25" t="s">
        <v>39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52092</v>
      </c>
    </row>
    <row r="136" spans="1:11" ht="15.75">
      <c r="A136" s="8" t="s">
        <v>26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2917.1519999999996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7"/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>
        <f>K112+K79+K46+K14</f>
        <v>7284</v>
      </c>
    </row>
    <row r="139" spans="1:11" ht="15">
      <c r="A139" s="2" t="s">
        <v>98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99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57608.848</v>
      </c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60513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54290</v>
      </c>
    </row>
    <row r="143" spans="1:11" ht="15">
      <c r="A143" s="29" t="s">
        <v>102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3349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13205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1">
      <selection activeCell="AI128" sqref="AI12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16270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20321.6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24373.199999999997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1157.6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1157.6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1157.6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7.46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7.46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7.46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8635.696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8635.696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8635.696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4341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4341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4341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243.09599999999998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243.09599999999998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243.09599999999998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tr">
        <f>W18</f>
        <v> 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490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40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490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4584.096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4584.096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5074.096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2" t="s">
        <v>62</v>
      </c>
      <c r="F34" s="1"/>
      <c r="G34" s="1"/>
      <c r="H34" s="1"/>
      <c r="I34" s="1"/>
      <c r="M34" s="1"/>
      <c r="N34" s="1"/>
      <c r="O34" s="1"/>
      <c r="P34" s="1"/>
      <c r="Q34" s="32" t="s">
        <v>57</v>
      </c>
      <c r="R34" s="1"/>
      <c r="S34" s="1"/>
      <c r="T34" s="1"/>
      <c r="U34" s="1"/>
      <c r="Y34" s="1"/>
      <c r="Z34" s="1"/>
      <c r="AA34" s="1"/>
      <c r="AB34" s="1"/>
      <c r="AC34" s="1"/>
      <c r="AD34" s="32" t="s">
        <v>54</v>
      </c>
      <c r="AE34" s="1"/>
      <c r="AF34" s="1"/>
      <c r="AG34" s="1"/>
    </row>
    <row r="35" spans="1:35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58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27934.799999999996</v>
      </c>
      <c r="M36" s="2" t="s">
        <v>59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31619.4</v>
      </c>
      <c r="Y36" s="2" t="s">
        <v>52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35176.00000000001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1157.6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1157.6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1157.6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7.46</v>
      </c>
      <c r="M39" s="2" t="s">
        <v>60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7.46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7.46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8635.696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8635.696</v>
      </c>
      <c r="Y40" s="2" t="s">
        <v>56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8635.696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21"/>
      <c r="K42" s="18">
        <f>K37*3.75</f>
        <v>4341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21"/>
      <c r="W42" s="18">
        <f>K42</f>
        <v>4341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21"/>
      <c r="AI42" s="18">
        <f>W42</f>
        <v>4341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21"/>
      <c r="K43" s="18">
        <f>K37*0.21</f>
        <v>243.09599999999998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21"/>
      <c r="W43" s="18">
        <f>K43</f>
        <v>243.09599999999998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21"/>
      <c r="AI43" s="18">
        <f>W43</f>
        <v>243.09599999999998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</f>
        <v>367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W47</f>
        <v>495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1296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>
        <v>495</v>
      </c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367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 t="s">
        <v>40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 t="s">
        <v>40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38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1296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4951.096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5079.096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5880.096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5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6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37931.60000000001</v>
      </c>
      <c r="L67" s="19"/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8">
        <f>K67+K71-K87</f>
        <v>41767.20000000002</v>
      </c>
      <c r="X67" s="24"/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42262.800000000025</v>
      </c>
      <c r="AJ67" s="24"/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1157.6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1157.6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1157.6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7.46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7.46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7.46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8635.696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8635.696</v>
      </c>
      <c r="Y71" s="2" t="s">
        <v>74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8635.696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6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4341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4341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4341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243.09599999999998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243.09599999999998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243.09599999999998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216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W81+W86</f>
        <v>3556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216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3340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 t="s">
        <v>40</v>
      </c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5">
        <f>27*8</f>
        <v>216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5">
        <v>216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216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4800.096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8140.096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4800.096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35</v>
      </c>
      <c r="R96" s="23" t="s">
        <v>36</v>
      </c>
      <c r="AD96" s="23" t="s">
        <v>37</v>
      </c>
    </row>
    <row r="97" spans="1:35" ht="15">
      <c r="A97" s="2" t="s">
        <v>80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77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75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81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46098.40000000003</v>
      </c>
      <c r="L98" s="19"/>
      <c r="M98" s="2" t="s">
        <v>78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49934.00000000004</v>
      </c>
      <c r="X98" s="24"/>
      <c r="Y98" s="2" t="s">
        <v>76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53769.60000000004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1157.6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1157.6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1157.6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7.46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7.46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7.46</v>
      </c>
    </row>
    <row r="102" spans="1:35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8635.696</v>
      </c>
      <c r="M102" s="2" t="s">
        <v>79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8635.696</v>
      </c>
      <c r="Y102" s="2" t="s">
        <v>83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8635.696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4341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4341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4341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243.09599999999998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243.09599999999998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243.09599999999998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216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216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v>216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216</v>
      </c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216</v>
      </c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216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4800.096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4800.096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4800.096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57605.20000000005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2014-02-07T08:19:30Z</cp:lastPrinted>
  <dcterms:created xsi:type="dcterms:W3CDTF">2012-04-11T04:13:08Z</dcterms:created>
  <dcterms:modified xsi:type="dcterms:W3CDTF">2015-02-02T08:43:45Z</dcterms:modified>
  <cp:category/>
  <cp:version/>
  <cp:contentType/>
  <cp:contentStatus/>
</cp:coreProperties>
</file>