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<sst xmlns="http://schemas.openxmlformats.org/spreadsheetml/2006/main" count="522" uniqueCount="99">
  <si>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</si>
  <si>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</si>
  <si>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</si>
  <si>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</si>
  <si>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</si>
  <si>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</si>
  <si>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</si>
  <si>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</si>
  <si>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</si>
  <si>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</si>
  <si>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</si>
  <si>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</si>
  <si>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</si>
  <si>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</si>
  <si>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</si>
  <si>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</si>
  <si>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</si>
  <si>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</si>
  <si>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</si>
  <si>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</si>
  <si>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</si>
  <si>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</si>
  <si>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</si>
  <si>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</si>
  <si>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</si>
  <si>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</si>
  <si>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(0,4)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</si>
  <si>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</si>
  <si>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</si>
  <si>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</si>
  <si>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</si>
  <si>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</si>
  <si>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</si>
  <si>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</si>
  <si>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</si>
  <si>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</si>
  <si>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</si>
  <si>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</si>
  <si>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</si>
  <si>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к. Прочие работы </t>
  </si>
  <si>
    <t xml:space="preserve">в том числе за: </t>
  </si>
  <si>
    <t xml:space="preserve"> </t>
  </si>
  <si>
    <t>коммунальным услугам жилого дома № 9   ул. Карла Маркса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</si>
  <si>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</si>
  <si>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</si>
  <si>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</si>
  <si>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</t>
  </si>
  <si>
    <t>коммунальным услугам жилого дома № 9 ул. Карла Маркса за февраль 2014г.</t>
  </si>
  <si>
    <t>2. Остаток денежных средств по содержанию и текущему ремонту жилого дома на 01.02.2014г.</t>
  </si>
  <si>
    <t>1. Задолженность по содержанию и текущему ремонту жилого дома на 01.02.2014 года</t>
  </si>
  <si>
    <t xml:space="preserve">6.начислено за февраль    </t>
  </si>
  <si>
    <t>коммунальным услугам жилого дома № 9 ул. Карла Маркса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</si>
  <si>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</si>
  <si>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</si>
  <si>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</si>
  <si>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</si>
  <si>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</si>
  <si>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</si>
  <si>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 </t>
  </si>
  <si>
    <t>май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</si>
  <si>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</si>
  <si>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</si>
  <si>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</si>
  <si>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апрель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</si>
  <si>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</si>
  <si>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</si>
  <si>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</si>
  <si>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</si>
  <si>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</si>
  <si>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</si>
  <si>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</si>
  <si>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</si>
  <si>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</si>
  <si>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</si>
  <si>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</si>
  <si>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</si>
  <si>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</si>
  <si>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9 ул. Карла Маркса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</si>
  <si>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</si>
  <si>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</si>
  <si>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9 ул. Карла Маркса за 2 квартал 2014г.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</si>
  <si>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</si>
  <si>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</si>
  <si>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</si>
  <si>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</si>
  <si>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9 ул. Карла Маркса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</si>
  <si>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</si>
  <si>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</si>
  <si>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9 ул. Карла Маркса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</si>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</sst>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2">
          <cell r="C332">
            <v>242.6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12">
      <selection activeCell="K144" sqref="K144"/>
    </sheetView>
  </sheetViews>
  <sheetFormatPr defaultColWidth="9.00390625" defaultRowHeight="12.75"/>
  <cols>
    <col min="10" max="10" width="17.25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77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5">
        <v>1930</v>
      </c>
    </row>
    <row r="5" spans="1:11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242.6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2" ht="15">
      <c r="A8" s="2" t="s">
        <v>78</v>
      </c>
      <c r="B8" s="3"/>
      <c r="C8" s="3"/>
      <c r="D8" s="3"/>
      <c r="E8" s="3"/>
      <c r="F8" s="3"/>
      <c r="G8" s="3"/>
      <c r="H8" s="3"/>
      <c r="I8" s="3"/>
      <c r="J8" s="4"/>
      <c r="K8" s="18">
        <f>Лист2!AI9+Лист2!W9+Лист2!K9</f>
        <v>4366.799999999999</v>
      </c>
      <c r="L8" s="23"/>
    </row>
    <row r="9" spans="1:11" ht="15">
      <c r="A9" s="2" t="s">
        <v>79</v>
      </c>
      <c r="B9" s="3"/>
      <c r="C9" s="3"/>
      <c r="D9" s="3"/>
      <c r="E9" s="3"/>
      <c r="F9" s="3"/>
      <c r="G9" s="3"/>
      <c r="H9" s="3"/>
      <c r="I9" s="3"/>
      <c r="J9" s="4"/>
      <c r="K9" s="18">
        <v>8062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2729.25</v>
      </c>
    </row>
    <row r="12" spans="1:11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152.838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41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v>279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3161.088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41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41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41</v>
      </c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41</v>
      </c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80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3" ht="15">
      <c r="A36" s="2" t="s">
        <v>81</v>
      </c>
      <c r="B36" s="3"/>
      <c r="C36" s="3"/>
      <c r="D36" s="3"/>
      <c r="E36" s="3"/>
      <c r="F36" s="3"/>
      <c r="G36" s="3"/>
      <c r="H36" s="3"/>
      <c r="I36" s="3"/>
      <c r="J36" s="4"/>
      <c r="K36" s="18">
        <v>724.3</v>
      </c>
      <c r="L36" s="19"/>
      <c r="M36" s="19"/>
    </row>
    <row r="37" spans="1:11" ht="15">
      <c r="A37" s="2" t="s">
        <v>82</v>
      </c>
      <c r="B37" s="3"/>
      <c r="C37" s="3"/>
      <c r="D37" s="3"/>
      <c r="E37" s="3"/>
      <c r="F37" s="3"/>
      <c r="G37" s="3"/>
      <c r="H37" s="3"/>
      <c r="I37" s="3"/>
      <c r="J37" s="4"/>
      <c r="K37" s="15" t="s">
        <v>41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'[1]Лист1'!$C$332</f>
        <v>242.6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8</v>
      </c>
    </row>
    <row r="40" spans="1:11" ht="15">
      <c r="A40" s="2" t="s">
        <v>83</v>
      </c>
      <c r="B40" s="3"/>
      <c r="C40" s="3"/>
      <c r="D40" s="3"/>
      <c r="E40" s="3"/>
      <c r="F40" s="3"/>
      <c r="G40" s="3"/>
      <c r="H40" s="3"/>
      <c r="I40" s="3"/>
      <c r="J40" s="4"/>
      <c r="K40" s="18">
        <f>1456*3</f>
        <v>4368</v>
      </c>
    </row>
    <row r="41" spans="1:11" ht="15">
      <c r="A41" s="2" t="s">
        <v>84</v>
      </c>
      <c r="B41" s="3"/>
      <c r="C41" s="3"/>
      <c r="D41" s="3"/>
      <c r="E41" s="3"/>
      <c r="F41" s="3"/>
      <c r="G41" s="3"/>
      <c r="H41" s="3"/>
      <c r="I41" s="3"/>
      <c r="J41" s="4"/>
      <c r="K41" s="18">
        <v>8683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2729.25</v>
      </c>
    </row>
    <row r="44" spans="1:11" ht="15.75">
      <c r="A44" s="8" t="s">
        <v>25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152.838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/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</f>
        <v>2882.088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85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64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41</v>
      </c>
      <c r="L69" s="19"/>
    </row>
    <row r="70" spans="1:11" ht="15">
      <c r="A70" s="2" t="s">
        <v>65</v>
      </c>
      <c r="B70" s="3"/>
      <c r="C70" s="3"/>
      <c r="D70" s="3"/>
      <c r="E70" s="3"/>
      <c r="F70" s="3"/>
      <c r="G70" s="3"/>
      <c r="H70" s="3"/>
      <c r="I70" s="3"/>
      <c r="J70" s="4"/>
      <c r="K70" s="18">
        <v>761</v>
      </c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242.6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8</v>
      </c>
    </row>
    <row r="73" spans="1:11" ht="15">
      <c r="A73" s="2" t="s">
        <v>86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4368</v>
      </c>
    </row>
    <row r="74" spans="1:11" ht="15">
      <c r="A74" s="2" t="s">
        <v>87</v>
      </c>
      <c r="B74" s="3"/>
      <c r="C74" s="3"/>
      <c r="D74" s="3"/>
      <c r="E74" s="3"/>
      <c r="F74" s="3"/>
      <c r="G74" s="3"/>
      <c r="H74" s="3"/>
      <c r="I74" s="3"/>
      <c r="J74" s="4"/>
      <c r="K74" s="18">
        <v>9860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34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2729.25</v>
      </c>
    </row>
    <row r="77" spans="1:11" ht="15.75">
      <c r="A77" s="8" t="s">
        <v>25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152.838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>
        <v>367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K76+K77+K79</f>
        <v>3249.088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88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74</v>
      </c>
      <c r="B102" s="3"/>
      <c r="C102" s="3"/>
      <c r="D102" s="3"/>
      <c r="E102" s="3"/>
      <c r="F102" s="3"/>
      <c r="G102" s="3"/>
      <c r="H102" s="3"/>
      <c r="I102" s="3"/>
      <c r="J102" s="4"/>
      <c r="K102" s="15" t="s">
        <v>41</v>
      </c>
      <c r="L102" s="19"/>
    </row>
    <row r="103" spans="1:11" ht="15">
      <c r="A103" s="2" t="s">
        <v>75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v>1878</v>
      </c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242.6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8</v>
      </c>
    </row>
    <row r="106" spans="1:11" ht="15">
      <c r="A106" s="2" t="s">
        <v>89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4368</v>
      </c>
    </row>
    <row r="107" spans="1:11" ht="15">
      <c r="A107" s="2" t="s">
        <v>90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34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2729.25</v>
      </c>
    </row>
    <row r="110" spans="1:11" ht="15.75">
      <c r="A110" s="8" t="s">
        <v>25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152.838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/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</f>
        <v>2882.088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4" t="s">
        <v>91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K8*4-K4</f>
        <v>15537.199999999997</v>
      </c>
      <c r="L132" s="19"/>
    </row>
    <row r="133" spans="1:11" ht="15">
      <c r="A133" s="25" t="s">
        <v>92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8">
        <f>K123+K90+K57+K25</f>
        <v>12174.352</v>
      </c>
    </row>
    <row r="134" spans="1:11" ht="15">
      <c r="A134" s="24" t="s">
        <v>40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/>
    </row>
    <row r="135" spans="1:11" ht="15.75">
      <c r="A135" s="8" t="s">
        <v>34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7">
        <f>K109*4</f>
        <v>10917</v>
      </c>
    </row>
    <row r="136" spans="1:11" ht="15.75">
      <c r="A136" s="8" t="s">
        <v>25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611.352</v>
      </c>
    </row>
    <row r="137" spans="1:11" ht="15.75">
      <c r="A137" s="27" t="s">
        <v>3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7"/>
    </row>
    <row r="138" spans="1:11" ht="15.75">
      <c r="A138" s="27" t="s">
        <v>4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8">
        <f>K79+K14</f>
        <v>646</v>
      </c>
    </row>
    <row r="139" spans="1:12" ht="15">
      <c r="A139" s="2" t="s">
        <v>93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  <c r="L139" s="23"/>
    </row>
    <row r="140" spans="1:11" ht="15">
      <c r="A140" s="2" t="s">
        <v>94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3362.8479999999963</v>
      </c>
    </row>
    <row r="141" spans="1:11" ht="15">
      <c r="A141" s="2" t="s">
        <v>95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9182</v>
      </c>
    </row>
    <row r="142" spans="1:11" ht="15">
      <c r="A142" s="2" t="s">
        <v>96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0</v>
      </c>
    </row>
    <row r="143" spans="1:11" ht="15">
      <c r="A143" s="28" t="s">
        <v>97</v>
      </c>
      <c r="B143" s="29"/>
      <c r="C143" s="29"/>
      <c r="D143" s="29"/>
      <c r="E143" s="29"/>
      <c r="F143" s="29"/>
      <c r="G143" s="29"/>
      <c r="H143" s="29"/>
      <c r="I143" s="29"/>
      <c r="J143" s="30"/>
      <c r="K143" s="17">
        <v>0</v>
      </c>
    </row>
    <row r="144" spans="1:11" ht="15">
      <c r="A144" s="2" t="s">
        <v>98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856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8"/>
  <sheetViews>
    <sheetView workbookViewId="0" topLeftCell="A92">
      <selection activeCell="AI128" sqref="AI128"/>
    </sheetView>
  </sheetViews>
  <sheetFormatPr defaultColWidth="9.00390625" defaultRowHeight="12.75"/>
  <cols>
    <col min="10" max="10" width="18.375" style="0" customWidth="1"/>
    <col min="22" max="22" width="18.375" style="0" customWidth="1"/>
    <col min="34" max="34" width="18.25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L3" t="s">
        <v>41</v>
      </c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5">
        <v>1930</v>
      </c>
      <c r="L4" t="s">
        <v>41</v>
      </c>
      <c r="M4" s="2" t="s">
        <v>49</v>
      </c>
      <c r="N4" s="3"/>
      <c r="O4" s="3"/>
      <c r="P4" s="3"/>
      <c r="Q4" s="3"/>
      <c r="R4" s="3"/>
      <c r="S4" s="3"/>
      <c r="T4" s="3"/>
      <c r="U4" s="3"/>
      <c r="V4" s="4"/>
      <c r="W4" s="15">
        <v>1714</v>
      </c>
      <c r="X4" s="19"/>
      <c r="Y4" s="2" t="s">
        <v>52</v>
      </c>
      <c r="Z4" s="3"/>
      <c r="AA4" s="3"/>
      <c r="AB4" s="3"/>
      <c r="AC4" s="3"/>
      <c r="AD4" s="3"/>
      <c r="AE4" s="3"/>
      <c r="AF4" s="3"/>
      <c r="AG4" s="3"/>
      <c r="AH4" s="4"/>
      <c r="AI4" s="15">
        <v>1219.1</v>
      </c>
      <c r="AJ4" s="19"/>
    </row>
    <row r="5" spans="1:35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/>
      <c r="L5" t="s">
        <v>41</v>
      </c>
      <c r="M5" s="2" t="s">
        <v>48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53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242.6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242.6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242.6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7">
        <v>6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6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6">
        <v>6</v>
      </c>
    </row>
    <row r="9" spans="1:35" ht="15">
      <c r="A9" s="2" t="s">
        <v>46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1455.6</v>
      </c>
      <c r="M9" s="2" t="s">
        <v>50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1455.6</v>
      </c>
      <c r="Y9" s="2" t="s">
        <v>54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1455.6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20"/>
      <c r="K11" s="18">
        <f>K6*3.75</f>
        <v>909.75</v>
      </c>
      <c r="M11" s="8" t="s">
        <v>24</v>
      </c>
      <c r="N11" s="3"/>
      <c r="O11" s="3"/>
      <c r="P11" s="3"/>
      <c r="Q11" s="3"/>
      <c r="R11" s="3"/>
      <c r="S11" s="3"/>
      <c r="T11" s="3"/>
      <c r="U11" s="3"/>
      <c r="V11" s="20"/>
      <c r="W11" s="18">
        <f>K11</f>
        <v>909.75</v>
      </c>
      <c r="Y11" s="8" t="s">
        <v>24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909.75</v>
      </c>
    </row>
    <row r="12" spans="1:35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20"/>
      <c r="K12" s="18">
        <f>K6*0.21</f>
        <v>50.946</v>
      </c>
      <c r="M12" s="8" t="s">
        <v>25</v>
      </c>
      <c r="N12" s="3"/>
      <c r="O12" s="3"/>
      <c r="P12" s="3"/>
      <c r="Q12" s="3"/>
      <c r="R12" s="3"/>
      <c r="S12" s="3"/>
      <c r="T12" s="3"/>
      <c r="U12" s="3"/>
      <c r="V12" s="20"/>
      <c r="W12" s="18">
        <f>K12</f>
        <v>50.946</v>
      </c>
      <c r="Y12" s="8" t="s">
        <v>25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50.946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41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 t="s">
        <v>41</v>
      </c>
      <c r="Y13" s="8" t="s">
        <v>26</v>
      </c>
      <c r="Z13" s="3"/>
      <c r="AA13" s="3"/>
      <c r="AB13" s="3"/>
      <c r="AC13" s="3"/>
      <c r="AD13" s="3"/>
      <c r="AE13" s="3"/>
      <c r="AF13" s="3"/>
      <c r="AG13" s="3"/>
      <c r="AH13" s="4"/>
      <c r="AI13" s="18" t="s">
        <v>41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</f>
        <v>279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>
        <v>279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1239.696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960.696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960.696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1" t="s">
        <v>63</v>
      </c>
      <c r="F34" s="1"/>
      <c r="G34" s="1"/>
      <c r="H34" s="1"/>
      <c r="I34" s="1"/>
      <c r="M34" s="1"/>
      <c r="N34" s="1"/>
      <c r="O34" s="1"/>
      <c r="P34" s="1"/>
      <c r="Q34" s="1"/>
      <c r="R34" s="31" t="s">
        <v>59</v>
      </c>
      <c r="S34" s="1"/>
      <c r="T34" s="1"/>
      <c r="U34" s="1"/>
      <c r="Y34" s="1"/>
      <c r="Z34" s="1"/>
      <c r="AA34" s="1"/>
      <c r="AB34" s="1"/>
      <c r="AC34" s="1"/>
      <c r="AD34" s="31" t="s">
        <v>55</v>
      </c>
      <c r="AE34" s="1"/>
      <c r="AF34" s="1"/>
      <c r="AG34" s="1"/>
    </row>
    <row r="35" spans="1:36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18">
        <v>724</v>
      </c>
      <c r="L35" s="19"/>
      <c r="M35" s="2" t="s">
        <v>60</v>
      </c>
      <c r="N35" s="3"/>
      <c r="O35" s="3"/>
      <c r="P35" s="3"/>
      <c r="Q35" s="3"/>
      <c r="R35" s="3"/>
      <c r="S35" s="3"/>
      <c r="T35" s="3"/>
      <c r="U35" s="3"/>
      <c r="V35" s="4"/>
      <c r="W35" s="15">
        <v>229.1</v>
      </c>
      <c r="X35" s="19" t="s">
        <v>41</v>
      </c>
      <c r="Y35" s="2" t="s">
        <v>56</v>
      </c>
      <c r="Z35" s="3"/>
      <c r="AA35" s="3"/>
      <c r="AB35" s="3"/>
      <c r="AC35" s="3"/>
      <c r="AD35" s="3"/>
      <c r="AE35" s="3"/>
      <c r="AF35" s="3"/>
      <c r="AG35" s="3"/>
      <c r="AH35" s="4"/>
      <c r="AI35" s="15" t="s">
        <v>41</v>
      </c>
      <c r="AJ35" s="19" t="s">
        <v>41</v>
      </c>
    </row>
    <row r="36" spans="1:35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/>
      <c r="M36" s="2" t="s">
        <v>61</v>
      </c>
      <c r="N36" s="3"/>
      <c r="O36" s="3"/>
      <c r="P36" s="3"/>
      <c r="Q36" s="3"/>
      <c r="R36" s="3"/>
      <c r="S36" s="3"/>
      <c r="T36" s="3"/>
      <c r="U36" s="3"/>
      <c r="V36" s="4"/>
      <c r="W36" s="15"/>
      <c r="Y36" s="2" t="s">
        <v>57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W40-W35-W56</f>
        <v>265.804</v>
      </c>
    </row>
    <row r="37" spans="1:36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K6</f>
        <v>242.6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242.6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242.6</v>
      </c>
      <c r="AJ37" s="19"/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f>K7</f>
        <v>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8</v>
      </c>
    </row>
    <row r="39" spans="1:35" ht="15">
      <c r="A39" s="2" t="s">
        <v>45</v>
      </c>
      <c r="B39" s="3"/>
      <c r="C39" s="3"/>
      <c r="D39" s="3"/>
      <c r="E39" s="3"/>
      <c r="F39" s="3"/>
      <c r="G39" s="3"/>
      <c r="H39" s="3"/>
      <c r="I39" s="3"/>
      <c r="J39" s="4"/>
      <c r="K39" s="17">
        <v>6</v>
      </c>
      <c r="M39" s="2" t="s">
        <v>45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6</v>
      </c>
      <c r="Y39" s="2" t="s">
        <v>45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6</v>
      </c>
    </row>
    <row r="40" spans="1:35" ht="15">
      <c r="A40" s="2" t="s">
        <v>66</v>
      </c>
      <c r="B40" s="3"/>
      <c r="C40" s="3"/>
      <c r="D40" s="3"/>
      <c r="E40" s="3"/>
      <c r="F40" s="3"/>
      <c r="G40" s="3"/>
      <c r="H40" s="3"/>
      <c r="I40" s="3"/>
      <c r="J40" s="4"/>
      <c r="K40" s="18">
        <f>K9</f>
        <v>1455.6</v>
      </c>
      <c r="M40" s="2" t="s">
        <v>62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1455.6</v>
      </c>
      <c r="Y40" s="2" t="s">
        <v>58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1455.6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f>W11</f>
        <v>909.75</v>
      </c>
      <c r="M42" s="8" t="s">
        <v>34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909.75</v>
      </c>
      <c r="Y42" s="8" t="s">
        <v>34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909.75</v>
      </c>
    </row>
    <row r="43" spans="1:35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W12</f>
        <v>50.946</v>
      </c>
      <c r="M43" s="8" t="s">
        <v>25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50.946</v>
      </c>
      <c r="Y43" s="8" t="s">
        <v>25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50.946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/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/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6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  <c r="AJ54" s="19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960.696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960.696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</f>
        <v>960.696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31</v>
      </c>
      <c r="R65" s="22" t="s">
        <v>32</v>
      </c>
      <c r="AD65" s="22" t="s">
        <v>33</v>
      </c>
    </row>
    <row r="66" spans="1:36" ht="15">
      <c r="A66" s="2" t="s">
        <v>64</v>
      </c>
      <c r="B66" s="3"/>
      <c r="C66" s="3"/>
      <c r="D66" s="3"/>
      <c r="E66" s="3"/>
      <c r="F66" s="3"/>
      <c r="G66" s="3"/>
      <c r="H66" s="3"/>
      <c r="I66" s="3"/>
      <c r="J66" s="4"/>
      <c r="K66" s="15" t="s">
        <v>41</v>
      </c>
      <c r="M66" s="2" t="s">
        <v>60</v>
      </c>
      <c r="N66" s="3"/>
      <c r="O66" s="3"/>
      <c r="P66" s="3"/>
      <c r="Q66" s="3"/>
      <c r="R66" s="3"/>
      <c r="S66" s="3"/>
      <c r="T66" s="3"/>
      <c r="U66" s="3"/>
      <c r="V66" s="4"/>
      <c r="W66" s="15" t="s">
        <v>41</v>
      </c>
      <c r="X66" s="19"/>
      <c r="Y66" s="2" t="s">
        <v>56</v>
      </c>
      <c r="Z66" s="3"/>
      <c r="AA66" s="3"/>
      <c r="AB66" s="3"/>
      <c r="AC66" s="3"/>
      <c r="AD66" s="3"/>
      <c r="AE66" s="3"/>
      <c r="AF66" s="3"/>
      <c r="AG66" s="3"/>
      <c r="AH66" s="4"/>
      <c r="AI66" s="15" t="s">
        <v>41</v>
      </c>
      <c r="AJ66" s="19"/>
    </row>
    <row r="67" spans="1:35" ht="15">
      <c r="A67" s="2" t="s">
        <v>65</v>
      </c>
      <c r="B67" s="3"/>
      <c r="C67" s="3"/>
      <c r="D67" s="3"/>
      <c r="E67" s="3"/>
      <c r="F67" s="3"/>
      <c r="G67" s="3"/>
      <c r="H67" s="3"/>
      <c r="I67" s="3"/>
      <c r="J67" s="4"/>
      <c r="K67" s="18">
        <f>AI36+AI40-AI56</f>
        <v>760.708</v>
      </c>
      <c r="M67" s="2" t="s">
        <v>61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1255.612</v>
      </c>
      <c r="Y67" s="2" t="s">
        <v>57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1383.516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242.6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242.6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242.6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8</v>
      </c>
    </row>
    <row r="70" spans="1:35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6</v>
      </c>
      <c r="M70" s="2" t="s">
        <v>45</v>
      </c>
      <c r="N70" s="3"/>
      <c r="O70" s="3"/>
      <c r="P70" s="3"/>
      <c r="Q70" s="3"/>
      <c r="R70" s="3"/>
      <c r="S70" s="3"/>
      <c r="T70" s="3"/>
      <c r="U70" s="3"/>
      <c r="V70" s="4"/>
      <c r="W70" s="15">
        <f>K70</f>
        <v>6</v>
      </c>
      <c r="Y70" s="2" t="s">
        <v>45</v>
      </c>
      <c r="Z70" s="3"/>
      <c r="AA70" s="3"/>
      <c r="AB70" s="3"/>
      <c r="AC70" s="3"/>
      <c r="AD70" s="3"/>
      <c r="AE70" s="3"/>
      <c r="AF70" s="3"/>
      <c r="AG70" s="3"/>
      <c r="AH70" s="4"/>
      <c r="AI70" s="15">
        <f>W70</f>
        <v>6</v>
      </c>
    </row>
    <row r="71" spans="1:35" ht="15">
      <c r="A71" s="2" t="s">
        <v>66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1455.6</v>
      </c>
      <c r="M71" s="2" t="s">
        <v>62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1455.6</v>
      </c>
      <c r="Y71" s="2" t="s">
        <v>67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1455.6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909.75</v>
      </c>
      <c r="M73" s="8" t="s">
        <v>34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909.75</v>
      </c>
      <c r="Y73" s="8" t="s">
        <v>34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909.75</v>
      </c>
    </row>
    <row r="74" spans="1:35" ht="15.75">
      <c r="A74" s="8" t="s">
        <v>25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50.946</v>
      </c>
      <c r="M74" s="8" t="s">
        <v>25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50.946</v>
      </c>
      <c r="Y74" s="8" t="s">
        <v>25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50.946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/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W80</f>
        <v>367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/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>
        <v>367</v>
      </c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14</v>
      </c>
      <c r="Z86" s="3"/>
      <c r="AA86" s="3"/>
      <c r="AB86" s="3"/>
      <c r="AC86" s="3"/>
      <c r="AD86" s="3"/>
      <c r="AE86" s="3"/>
      <c r="AF86" s="3"/>
      <c r="AG86" s="3"/>
      <c r="AH86" s="4"/>
      <c r="AI86" s="5"/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960.696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1327.696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</f>
        <v>960.696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35</v>
      </c>
      <c r="R96" s="22" t="s">
        <v>36</v>
      </c>
      <c r="AD96" s="22" t="s">
        <v>37</v>
      </c>
    </row>
    <row r="97" spans="1:36" ht="15">
      <c r="A97" s="2" t="s">
        <v>74</v>
      </c>
      <c r="B97" s="3"/>
      <c r="C97" s="3"/>
      <c r="D97" s="3"/>
      <c r="E97" s="3"/>
      <c r="F97" s="3"/>
      <c r="G97" s="3"/>
      <c r="H97" s="3"/>
      <c r="I97" s="3"/>
      <c r="J97" s="4"/>
      <c r="K97" s="15" t="s">
        <v>41</v>
      </c>
      <c r="L97" s="19"/>
      <c r="M97" s="2" t="s">
        <v>71</v>
      </c>
      <c r="N97" s="3"/>
      <c r="O97" s="3"/>
      <c r="P97" s="3"/>
      <c r="Q97" s="3"/>
      <c r="R97" s="3"/>
      <c r="S97" s="3"/>
      <c r="T97" s="3"/>
      <c r="U97" s="3"/>
      <c r="V97" s="4"/>
      <c r="W97" s="18" t="s">
        <v>41</v>
      </c>
      <c r="X97" s="19"/>
      <c r="Y97" s="2" t="s">
        <v>68</v>
      </c>
      <c r="Z97" s="3"/>
      <c r="AA97" s="3"/>
      <c r="AB97" s="3"/>
      <c r="AC97" s="3"/>
      <c r="AD97" s="3"/>
      <c r="AE97" s="3"/>
      <c r="AF97" s="3"/>
      <c r="AG97" s="3"/>
      <c r="AH97" s="4"/>
      <c r="AI97" s="18" t="s">
        <v>41</v>
      </c>
      <c r="AJ97" s="23"/>
    </row>
    <row r="98" spans="1:35" ht="15">
      <c r="A98" s="2" t="s">
        <v>75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1878.42</v>
      </c>
      <c r="M98" s="2" t="s">
        <v>72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2373.324</v>
      </c>
      <c r="Y98" s="2" t="s">
        <v>69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2868.228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242.6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242.6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242.6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8</v>
      </c>
    </row>
    <row r="101" spans="1:35" ht="15">
      <c r="A101" s="2" t="s">
        <v>45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6</v>
      </c>
      <c r="M101" s="2" t="s">
        <v>45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6</v>
      </c>
      <c r="Y101" s="2" t="s">
        <v>45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6</v>
      </c>
    </row>
    <row r="102" spans="1:35" ht="15">
      <c r="A102" s="2" t="s">
        <v>76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1455.6</v>
      </c>
      <c r="M102" s="2" t="s">
        <v>73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1455.6</v>
      </c>
      <c r="Y102" s="2" t="s">
        <v>70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1455.6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909.75</v>
      </c>
      <c r="M104" s="8" t="s">
        <v>34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909.75</v>
      </c>
      <c r="Y104" s="8" t="s">
        <v>34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909.75</v>
      </c>
    </row>
    <row r="105" spans="1:35" ht="15.75">
      <c r="A105" s="8" t="s">
        <v>25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50.946</v>
      </c>
      <c r="M105" s="8" t="s">
        <v>25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50.946</v>
      </c>
      <c r="Y105" s="8" t="s">
        <v>25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50.946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/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/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/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38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39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38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</f>
        <v>960.696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</f>
        <v>960.696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W118</f>
        <v>960.696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19">
        <f>AI98+AI102-AI118</f>
        <v>3363.1319999999996</v>
      </c>
    </row>
    <row r="128" ht="12.75">
      <c r="AI128" s="23" t="s">
        <v>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2014-02-07T08:11:22Z</cp:lastPrinted>
  <dcterms:created xsi:type="dcterms:W3CDTF">2012-04-11T04:13:08Z</dcterms:created>
  <dcterms:modified xsi:type="dcterms:W3CDTF">2015-01-16T10:48:23Z</dcterms:modified>
  <cp:category/>
  <cp:version/>
  <cp:contentType/>
  <cp:contentStatus/>
</cp:coreProperties>
</file>