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<sst xmlns="http://schemas.openxmlformats.org/spreadsheetml/2006/main" count="499" uniqueCount="109">
  <si>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</si>
  <si>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</si>
  <si>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</si>
  <si>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</si>
  <si>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</si>
  <si>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</si>
  <si>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</si>
  <si>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</si>
  <si>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</si>
  <si>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</si>
  <si>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</si>
  <si>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</si>
  <si>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</si>
  <si>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</si>
  <si>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</si>
  <si>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</si>
  <si>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</si>
  <si>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</si>
  <si>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</si>
  <si>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</si>
  <si>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</si>
  <si>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</si>
  <si>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</si>
  <si>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</si>
  <si>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</si>
  <si>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</si>
  <si>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</si>
  <si>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</si>
  <si>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</si>
  <si>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</si>
  <si>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</si>
  <si>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</si>
  <si>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</si>
  <si>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</si>
  <si>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</si>
  <si>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</si>
  <si>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1. Работа по управлению домом и Аварийно-диспетчерская служба</t>
  </si>
  <si>
    <t xml:space="preserve">2. Обслуживание газовых сетей (ВГО), </t>
  </si>
  <si>
    <t>к. Прочие работы (списывание показаний)</t>
  </si>
  <si>
    <t xml:space="preserve">к. Прочие работы  </t>
  </si>
  <si>
    <t xml:space="preserve">октябрь </t>
  </si>
  <si>
    <t>ноябрь</t>
  </si>
  <si>
    <t>декабрь</t>
  </si>
  <si>
    <t xml:space="preserve">в том числе за: </t>
  </si>
  <si>
    <t xml:space="preserve">5.начислено за 4 квартал 2014г. </t>
  </si>
  <si>
    <t xml:space="preserve">коммунальным услугам жилого дома № 2 пос. Классон за январь  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</si>
  <si>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</si>
  <si>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</si>
  <si>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</si>
  <si>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</si>
  <si>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>апрель</t>
  </si>
  <si>
    <t>май</t>
  </si>
  <si>
    <t>июнь</t>
  </si>
  <si>
    <t xml:space="preserve">коммунальным услугам жилого дома № 2 пос. Классон. за февраль  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</si>
  <si>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</si>
  <si>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</si>
  <si>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</si>
  <si>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 xml:space="preserve">коммунальным услугам жилого дома № 2 пос. Классон за март  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</si>
  <si>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</si>
  <si>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</si>
  <si>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</si>
  <si>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</si>
  <si>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</si>
  <si>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.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</si>
  <si>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</si>
  <si>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</si>
  <si>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</si>
  <si>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</si>
  <si>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</si>
  <si>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</si>
  <si>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</si>
  <si>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</si>
  <si>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</si>
  <si>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</si>
  <si>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</si>
  <si>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</si>
  <si>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</si>
  <si>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</si>
  <si>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</si>
  <si>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</si>
  <si>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</si>
  <si>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.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</si>
  <si>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</si>
  <si>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</si>
  <si>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5. Тариф на 2014год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</si>
  <si>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</si>
  <si>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</si>
  <si>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</si>
  <si>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</si>
  <si>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 пос. Классон за 1 квартал 2014г.</t>
  </si>
  <si>
    <t xml:space="preserve">5.начислено за 1 квартал 2014г. </t>
  </si>
  <si>
    <t>6. задолженность за собственниками на 01.04.2014г.</t>
  </si>
  <si>
    <t>коммунальным услугам жилого дома № 2 пос. Классон за 2 квартал 2014г.</t>
  </si>
  <si>
    <t xml:space="preserve">5.начислено за 2 квартал 2014г. </t>
  </si>
  <si>
    <t>6. задолженность за собственниками на 01.07.2014г.</t>
  </si>
  <si>
    <t xml:space="preserve"> </t>
  </si>
  <si>
    <t>коммунальным услугам жилого дома № 2 пос. Классон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</si>
  <si>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</si>
  <si>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</si>
  <si>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 пос. Классон за 4 квартал 2014г.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</si>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</sst>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0">
          <cell r="D210">
            <v>402.1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09">
      <selection activeCell="K134" sqref="K134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9">
        <v>10194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402.1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2" ht="15">
      <c r="A8" s="2" t="s">
        <v>90</v>
      </c>
      <c r="B8" s="3"/>
      <c r="C8" s="3"/>
      <c r="D8" s="3"/>
      <c r="E8" s="3"/>
      <c r="F8" s="3"/>
      <c r="G8" s="3"/>
      <c r="H8" s="3"/>
      <c r="I8" s="3"/>
      <c r="J8" s="4"/>
      <c r="K8" s="19">
        <f>Лист2!K9+Лист2!W9+Лист2!AI9</f>
        <v>7117.170000000001</v>
      </c>
      <c r="L8" t="s">
        <v>95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9">
        <v>1579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Лист2!AI11*3</f>
        <v>4523.625</v>
      </c>
    </row>
    <row r="12" spans="1:11" ht="15">
      <c r="A12" s="2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Лист2!AI12*3</f>
        <v>253.323</v>
      </c>
    </row>
    <row r="13" spans="1:11" ht="15.75">
      <c r="A13" s="8" t="s">
        <v>3</v>
      </c>
      <c r="B13" s="7"/>
      <c r="C13" s="7"/>
      <c r="D13" s="7"/>
      <c r="E13" s="7"/>
      <c r="F13" s="7"/>
      <c r="G13" s="7"/>
      <c r="H13" s="7"/>
      <c r="I13" s="3"/>
      <c r="J13" s="4"/>
      <c r="K13" s="18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4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</f>
        <v>4776.948</v>
      </c>
      <c r="N24" s="20"/>
    </row>
    <row r="25" spans="1:11" ht="15.75">
      <c r="A25" s="13"/>
      <c r="B25" s="7" t="s">
        <v>32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29</v>
      </c>
      <c r="B26" s="15"/>
      <c r="C26" s="15"/>
      <c r="D26" s="15"/>
      <c r="E26" s="15"/>
      <c r="F26" s="15"/>
      <c r="G26" s="15"/>
      <c r="H26" s="15"/>
      <c r="I26" s="15"/>
      <c r="J26" s="4"/>
      <c r="K26" s="19"/>
    </row>
    <row r="27" spans="1:14" ht="15">
      <c r="A27" s="2" t="s">
        <v>30</v>
      </c>
      <c r="B27" s="15"/>
      <c r="C27" s="15"/>
      <c r="D27" s="15"/>
      <c r="E27" s="15"/>
      <c r="F27" s="15"/>
      <c r="G27" s="15"/>
      <c r="H27" s="15"/>
      <c r="I27" s="15"/>
      <c r="J27" s="4"/>
      <c r="K27" s="18"/>
      <c r="N27" s="23"/>
    </row>
    <row r="28" spans="1:14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8"/>
      <c r="N28" s="23"/>
    </row>
    <row r="29" spans="1:11" ht="15">
      <c r="A29" s="2" t="s">
        <v>31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0" ht="12.75">
      <c r="N30" s="23"/>
    </row>
    <row r="31" spans="1:14" ht="15">
      <c r="A31" s="1"/>
      <c r="B31" s="1" t="s">
        <v>23</v>
      </c>
      <c r="C31" s="1"/>
      <c r="D31" s="1"/>
      <c r="E31" s="1"/>
      <c r="F31" s="1"/>
      <c r="G31" s="1"/>
      <c r="H31" s="1"/>
      <c r="I31" s="1"/>
      <c r="N31" s="23"/>
    </row>
    <row r="32" spans="1:9" ht="15">
      <c r="A32" s="1"/>
      <c r="B32" s="1" t="s">
        <v>92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1" ht="15">
      <c r="A34" s="2" t="s">
        <v>67</v>
      </c>
      <c r="B34" s="3"/>
      <c r="C34" s="3"/>
      <c r="D34" s="3"/>
      <c r="E34" s="3"/>
      <c r="F34" s="3"/>
      <c r="G34" s="3"/>
      <c r="H34" s="3"/>
      <c r="I34" s="3"/>
      <c r="J34" s="4"/>
      <c r="K34" s="5" t="s">
        <v>95</v>
      </c>
    </row>
    <row r="35" spans="1:12" ht="15">
      <c r="A35" s="2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16">
        <f>K5+K8-K24</f>
        <v>12534.222000000002</v>
      </c>
      <c r="L35" s="20"/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7">
        <f>'[1]Лист3'!$D$210</f>
        <v>402.1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8">
        <v>8</v>
      </c>
    </row>
    <row r="38" spans="1:11" ht="15">
      <c r="A38" s="2" t="s">
        <v>93</v>
      </c>
      <c r="B38" s="3"/>
      <c r="C38" s="3"/>
      <c r="D38" s="3"/>
      <c r="E38" s="3"/>
      <c r="F38" s="3"/>
      <c r="G38" s="3"/>
      <c r="H38" s="3"/>
      <c r="I38" s="3"/>
      <c r="J38" s="4"/>
      <c r="K38" s="18">
        <f>2372*3</f>
        <v>7116</v>
      </c>
    </row>
    <row r="39" spans="1:11" ht="15">
      <c r="A39" s="2" t="s">
        <v>94</v>
      </c>
      <c r="B39" s="3"/>
      <c r="C39" s="3"/>
      <c r="D39" s="3"/>
      <c r="E39" s="3"/>
      <c r="F39" s="3"/>
      <c r="G39" s="3"/>
      <c r="H39" s="3"/>
      <c r="I39" s="3"/>
      <c r="J39" s="4"/>
      <c r="K39" s="18">
        <v>925</v>
      </c>
    </row>
    <row r="40" spans="1:11" ht="15.75">
      <c r="A40" s="2"/>
      <c r="B40" s="7" t="s">
        <v>2</v>
      </c>
      <c r="C40" s="7"/>
      <c r="D40" s="3"/>
      <c r="E40" s="3"/>
      <c r="F40" s="3"/>
      <c r="G40" s="3"/>
      <c r="H40" s="3"/>
      <c r="I40" s="3"/>
      <c r="J40" s="4"/>
      <c r="K40" s="6"/>
    </row>
    <row r="41" spans="1:11" ht="15">
      <c r="A41" s="2" t="s">
        <v>36</v>
      </c>
      <c r="B41" s="3"/>
      <c r="C41" s="3"/>
      <c r="D41" s="3"/>
      <c r="E41" s="3"/>
      <c r="F41" s="3"/>
      <c r="G41" s="3"/>
      <c r="H41" s="3"/>
      <c r="I41" s="3"/>
      <c r="J41" s="4"/>
      <c r="K41" s="19">
        <f>K11</f>
        <v>4523.625</v>
      </c>
    </row>
    <row r="42" spans="1:11" ht="15">
      <c r="A42" s="2" t="s">
        <v>37</v>
      </c>
      <c r="B42" s="3"/>
      <c r="C42" s="3"/>
      <c r="D42" s="3"/>
      <c r="E42" s="3"/>
      <c r="F42" s="3"/>
      <c r="G42" s="3"/>
      <c r="H42" s="3"/>
      <c r="I42" s="3"/>
      <c r="J42" s="4"/>
      <c r="K42" s="19">
        <f>K12</f>
        <v>253.323</v>
      </c>
    </row>
    <row r="43" spans="1:11" ht="15.75">
      <c r="A43" s="8" t="s">
        <v>3</v>
      </c>
      <c r="B43" s="7"/>
      <c r="C43" s="7"/>
      <c r="D43" s="7"/>
      <c r="E43" s="7"/>
      <c r="F43" s="7"/>
      <c r="G43" s="7"/>
      <c r="H43" s="7"/>
      <c r="I43" s="3"/>
      <c r="J43" s="4"/>
      <c r="K43" s="19">
        <f>Лист2!AI45</f>
        <v>384</v>
      </c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10" t="s">
        <v>8</v>
      </c>
      <c r="B48" s="11"/>
      <c r="C48" s="11"/>
      <c r="D48" s="11"/>
      <c r="E48" s="11"/>
      <c r="F48" s="11"/>
      <c r="G48" s="11"/>
      <c r="H48" s="11"/>
      <c r="I48" s="11"/>
      <c r="J48" s="12"/>
      <c r="K48" s="6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11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9"/>
    </row>
    <row r="54" spans="1:11" ht="15">
      <c r="A54" s="10" t="s">
        <v>14</v>
      </c>
      <c r="B54" s="11"/>
      <c r="C54" s="11"/>
      <c r="D54" s="11"/>
      <c r="E54" s="11"/>
      <c r="F54" s="11"/>
      <c r="G54" s="11"/>
      <c r="H54" s="11"/>
      <c r="I54" s="11"/>
      <c r="J54" s="12"/>
      <c r="K54" s="19">
        <f>K41+K42+K43</f>
        <v>5160.948</v>
      </c>
    </row>
    <row r="55" spans="1:11" ht="15.75">
      <c r="A55" s="13"/>
      <c r="B55" s="7" t="s">
        <v>32</v>
      </c>
      <c r="C55" s="14"/>
      <c r="D55" s="14"/>
      <c r="E55" s="15"/>
      <c r="F55" s="15"/>
      <c r="G55" s="15"/>
      <c r="H55" s="15"/>
      <c r="I55" s="15"/>
      <c r="J55" s="4"/>
      <c r="K55" s="6"/>
    </row>
    <row r="56" spans="1:11" ht="15">
      <c r="A56" s="2" t="s">
        <v>29</v>
      </c>
      <c r="B56" s="15"/>
      <c r="C56" s="15"/>
      <c r="D56" s="15"/>
      <c r="E56" s="15"/>
      <c r="F56" s="15"/>
      <c r="G56" s="15"/>
      <c r="H56" s="15"/>
      <c r="I56" s="15"/>
      <c r="J56" s="4"/>
      <c r="K56" s="19" t="s">
        <v>95</v>
      </c>
    </row>
    <row r="57" spans="1:11" ht="15">
      <c r="A57" s="2" t="s">
        <v>30</v>
      </c>
      <c r="B57" s="15"/>
      <c r="C57" s="15"/>
      <c r="D57" s="15"/>
      <c r="E57" s="15"/>
      <c r="F57" s="15"/>
      <c r="G57" s="15"/>
      <c r="H57" s="15"/>
      <c r="I57" s="15"/>
      <c r="J57" s="4"/>
      <c r="K57" s="9" t="s">
        <v>95</v>
      </c>
    </row>
    <row r="58" spans="1:11" ht="15">
      <c r="A58" s="2" t="s">
        <v>18</v>
      </c>
      <c r="B58" s="15"/>
      <c r="C58" s="15"/>
      <c r="D58" s="15"/>
      <c r="E58" s="15"/>
      <c r="F58" s="15"/>
      <c r="G58" s="15"/>
      <c r="H58" s="15"/>
      <c r="I58" s="15"/>
      <c r="J58" s="4"/>
      <c r="K58" s="9"/>
    </row>
    <row r="59" spans="1:11" ht="15">
      <c r="A59" s="2" t="s">
        <v>31</v>
      </c>
      <c r="B59" s="15"/>
      <c r="C59" s="15"/>
      <c r="D59" s="15"/>
      <c r="E59" s="15"/>
      <c r="F59" s="15"/>
      <c r="G59" s="15"/>
      <c r="H59" s="15"/>
      <c r="I59" s="15"/>
      <c r="J59" s="4"/>
      <c r="K59" s="6" t="s">
        <v>95</v>
      </c>
    </row>
    <row r="61" spans="1:9" ht="15">
      <c r="A61" s="1"/>
      <c r="B61" s="1" t="s">
        <v>23</v>
      </c>
      <c r="C61" s="1"/>
      <c r="D61" s="1"/>
      <c r="E61" s="1"/>
      <c r="F61" s="1"/>
      <c r="G61" s="1"/>
      <c r="H61" s="1"/>
      <c r="I61" s="1"/>
    </row>
    <row r="62" spans="1:9" ht="15">
      <c r="A62" s="1"/>
      <c r="B62" s="1" t="s">
        <v>96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11" ht="15">
      <c r="A64" s="2" t="s">
        <v>70</v>
      </c>
      <c r="B64" s="3"/>
      <c r="C64" s="3"/>
      <c r="D64" s="3"/>
      <c r="E64" s="3"/>
      <c r="F64" s="3"/>
      <c r="G64" s="3"/>
      <c r="H64" s="3"/>
      <c r="I64" s="3"/>
      <c r="J64" s="4"/>
      <c r="K64" s="5" t="s">
        <v>95</v>
      </c>
    </row>
    <row r="65" spans="1:12" ht="15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4"/>
      <c r="K65" s="16">
        <v>14490.4</v>
      </c>
      <c r="L65" s="20"/>
    </row>
    <row r="66" spans="1:11" ht="15">
      <c r="A66" s="2" t="s">
        <v>0</v>
      </c>
      <c r="B66" s="3"/>
      <c r="C66" s="3"/>
      <c r="D66" s="3"/>
      <c r="E66" s="3"/>
      <c r="F66" s="3"/>
      <c r="G66" s="3"/>
      <c r="H66" s="3"/>
      <c r="I66" s="3"/>
      <c r="J66" s="4"/>
      <c r="K66" s="17">
        <f>'[1]Лист3'!$D$210</f>
        <v>402.1</v>
      </c>
    </row>
    <row r="67" spans="1:11" ht="15">
      <c r="A67" s="2" t="s">
        <v>1</v>
      </c>
      <c r="B67" s="3"/>
      <c r="C67" s="3"/>
      <c r="D67" s="3"/>
      <c r="E67" s="3"/>
      <c r="F67" s="3"/>
      <c r="G67" s="3"/>
      <c r="H67" s="3"/>
      <c r="I67" s="3"/>
      <c r="J67" s="4"/>
      <c r="K67" s="18">
        <v>8</v>
      </c>
    </row>
    <row r="68" spans="1:11" ht="15">
      <c r="A68" s="2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8">
        <f>K38</f>
        <v>7116</v>
      </c>
    </row>
    <row r="69" spans="1:11" ht="15">
      <c r="A69" s="2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8">
        <v>1318</v>
      </c>
    </row>
    <row r="70" spans="1:11" ht="15.75">
      <c r="A70" s="2"/>
      <c r="B70" s="7" t="s">
        <v>2</v>
      </c>
      <c r="C70" s="7"/>
      <c r="D70" s="3"/>
      <c r="E70" s="3"/>
      <c r="F70" s="3"/>
      <c r="G70" s="3"/>
      <c r="H70" s="3"/>
      <c r="I70" s="3"/>
      <c r="J70" s="4"/>
      <c r="K70" s="6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9">
        <f>K41</f>
        <v>4523.625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253.323</v>
      </c>
    </row>
    <row r="73" spans="1:11" ht="15.75">
      <c r="A73" s="8" t="s">
        <v>3</v>
      </c>
      <c r="B73" s="7"/>
      <c r="C73" s="7"/>
      <c r="D73" s="7"/>
      <c r="E73" s="7"/>
      <c r="F73" s="7"/>
      <c r="G73" s="7"/>
      <c r="H73" s="7"/>
      <c r="I73" s="3"/>
      <c r="J73" s="4"/>
      <c r="K73" s="19">
        <f>Лист2!AI76+Лист2!W76+Лист2!K76</f>
        <v>192</v>
      </c>
    </row>
    <row r="74" spans="1:11" ht="15">
      <c r="A74" s="2" t="s">
        <v>4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2" t="s">
        <v>5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6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7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10" t="s">
        <v>8</v>
      </c>
      <c r="B78" s="11"/>
      <c r="C78" s="11"/>
      <c r="D78" s="11"/>
      <c r="E78" s="11"/>
      <c r="F78" s="11"/>
      <c r="G78" s="11"/>
      <c r="H78" s="11"/>
      <c r="I78" s="11"/>
      <c r="J78" s="12"/>
      <c r="K78" s="6"/>
    </row>
    <row r="79" spans="1:11" ht="15">
      <c r="A79" s="2" t="s">
        <v>9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10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10" t="s">
        <v>11</v>
      </c>
      <c r="B81" s="11"/>
      <c r="C81" s="11"/>
      <c r="D81" s="11"/>
      <c r="E81" s="11"/>
      <c r="F81" s="11"/>
      <c r="G81" s="11"/>
      <c r="H81" s="11"/>
      <c r="I81" s="11"/>
      <c r="J81" s="12"/>
      <c r="K81" s="6"/>
    </row>
    <row r="82" spans="1:11" ht="15">
      <c r="A82" s="2" t="s">
        <v>12</v>
      </c>
      <c r="B82" s="3"/>
      <c r="C82" s="3"/>
      <c r="D82" s="3"/>
      <c r="E82" s="3"/>
      <c r="F82" s="3"/>
      <c r="G82" s="3"/>
      <c r="H82" s="3"/>
      <c r="I82" s="3"/>
      <c r="J82" s="4"/>
      <c r="K82" s="6"/>
    </row>
    <row r="83" spans="1:11" ht="15">
      <c r="A83" s="2" t="s">
        <v>13</v>
      </c>
      <c r="B83" s="3"/>
      <c r="C83" s="3"/>
      <c r="D83" s="3"/>
      <c r="E83" s="3"/>
      <c r="F83" s="3"/>
      <c r="G83" s="3"/>
      <c r="H83" s="3"/>
      <c r="I83" s="3"/>
      <c r="J83" s="4"/>
      <c r="K83" s="9"/>
    </row>
    <row r="84" spans="1:11" ht="15">
      <c r="A84" s="10" t="s">
        <v>14</v>
      </c>
      <c r="B84" s="11"/>
      <c r="C84" s="11"/>
      <c r="D84" s="11"/>
      <c r="E84" s="11"/>
      <c r="F84" s="11"/>
      <c r="G84" s="11"/>
      <c r="H84" s="11"/>
      <c r="I84" s="11"/>
      <c r="J84" s="12"/>
      <c r="K84" s="19">
        <f>K71+K72+K73</f>
        <v>4968.948</v>
      </c>
    </row>
    <row r="85" spans="1:11" ht="15.75">
      <c r="A85" s="13"/>
      <c r="B85" s="7" t="s">
        <v>15</v>
      </c>
      <c r="C85" s="14"/>
      <c r="D85" s="14"/>
      <c r="E85" s="15"/>
      <c r="F85" s="15"/>
      <c r="G85" s="15"/>
      <c r="H85" s="15"/>
      <c r="I85" s="15"/>
      <c r="J85" s="4"/>
      <c r="K85" s="6"/>
    </row>
    <row r="86" spans="1:11" ht="15">
      <c r="A86" s="2" t="s">
        <v>16</v>
      </c>
      <c r="B86" s="15"/>
      <c r="C86" s="15"/>
      <c r="D86" s="15"/>
      <c r="E86" s="15"/>
      <c r="F86" s="15"/>
      <c r="G86" s="15"/>
      <c r="H86" s="15"/>
      <c r="I86" s="15"/>
      <c r="J86" s="4"/>
      <c r="K86" s="9"/>
    </row>
    <row r="87" spans="1:11" ht="15">
      <c r="A87" s="2" t="s">
        <v>17</v>
      </c>
      <c r="B87" s="15"/>
      <c r="C87" s="15"/>
      <c r="D87" s="15"/>
      <c r="E87" s="15"/>
      <c r="F87" s="15"/>
      <c r="G87" s="15"/>
      <c r="H87" s="15"/>
      <c r="I87" s="15"/>
      <c r="J87" s="4"/>
      <c r="K87" s="9"/>
    </row>
    <row r="88" spans="1:11" ht="15">
      <c r="A88" s="2" t="s">
        <v>22</v>
      </c>
      <c r="B88" s="15"/>
      <c r="C88" s="15"/>
      <c r="D88" s="15"/>
      <c r="E88" s="15"/>
      <c r="F88" s="15"/>
      <c r="G88" s="15"/>
      <c r="H88" s="15"/>
      <c r="I88" s="15"/>
      <c r="J88" s="4"/>
      <c r="K88" s="9"/>
    </row>
    <row r="89" spans="1:11" ht="15">
      <c r="A89" s="2" t="s">
        <v>19</v>
      </c>
      <c r="B89" s="15"/>
      <c r="C89" s="15"/>
      <c r="D89" s="15"/>
      <c r="E89" s="15"/>
      <c r="F89" s="15"/>
      <c r="G89" s="15"/>
      <c r="H89" s="15"/>
      <c r="I89" s="15"/>
      <c r="J89" s="4"/>
      <c r="K89" s="6"/>
    </row>
    <row r="90" spans="1:11" ht="15">
      <c r="A90" s="2" t="s">
        <v>20</v>
      </c>
      <c r="B90" s="15"/>
      <c r="C90" s="15"/>
      <c r="D90" s="15"/>
      <c r="E90" s="15"/>
      <c r="F90" s="15"/>
      <c r="G90" s="15"/>
      <c r="H90" s="15"/>
      <c r="I90" s="15"/>
      <c r="J90" s="4"/>
      <c r="K90" s="6"/>
    </row>
    <row r="91" spans="1:11" ht="15">
      <c r="A91" s="2" t="s">
        <v>21</v>
      </c>
      <c r="B91" s="15"/>
      <c r="C91" s="15"/>
      <c r="D91" s="15"/>
      <c r="E91" s="15"/>
      <c r="F91" s="15"/>
      <c r="G91" s="15"/>
      <c r="H91" s="15"/>
      <c r="I91" s="15"/>
      <c r="J91" s="4"/>
      <c r="K91" s="6"/>
    </row>
    <row r="93" spans="1:9" ht="15">
      <c r="A93" s="1"/>
      <c r="B93" s="1" t="s">
        <v>23</v>
      </c>
      <c r="C93" s="1"/>
      <c r="D93" s="1"/>
      <c r="E93" s="1"/>
      <c r="F93" s="1"/>
      <c r="G93" s="1"/>
      <c r="H93" s="1"/>
      <c r="I93" s="1"/>
    </row>
    <row r="94" spans="1:9" ht="15">
      <c r="A94" s="1"/>
      <c r="B94" s="1" t="s">
        <v>99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11" ht="15">
      <c r="A96" s="2" t="s">
        <v>86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95</v>
      </c>
    </row>
    <row r="97" spans="1:12" ht="15">
      <c r="A97" s="2" t="s">
        <v>87</v>
      </c>
      <c r="B97" s="3"/>
      <c r="C97" s="3"/>
      <c r="D97" s="3"/>
      <c r="E97" s="3"/>
      <c r="F97" s="3"/>
      <c r="G97" s="3"/>
      <c r="H97" s="3"/>
      <c r="I97" s="3"/>
      <c r="J97" s="4"/>
      <c r="K97" s="19">
        <v>16639</v>
      </c>
      <c r="L97" s="20"/>
    </row>
    <row r="98" spans="1:11" ht="15">
      <c r="A98" s="2" t="s">
        <v>0</v>
      </c>
      <c r="B98" s="3"/>
      <c r="C98" s="3"/>
      <c r="D98" s="3"/>
      <c r="E98" s="3"/>
      <c r="F98" s="3"/>
      <c r="G98" s="3"/>
      <c r="H98" s="3"/>
      <c r="I98" s="3"/>
      <c r="J98" s="4"/>
      <c r="K98" s="17">
        <f>'[1]Лист3'!$D$210</f>
        <v>402.1</v>
      </c>
    </row>
    <row r="99" spans="1:11" ht="15">
      <c r="A99" s="2" t="s">
        <v>1</v>
      </c>
      <c r="B99" s="3"/>
      <c r="C99" s="3"/>
      <c r="D99" s="3"/>
      <c r="E99" s="3"/>
      <c r="F99" s="3"/>
      <c r="G99" s="3"/>
      <c r="H99" s="3"/>
      <c r="I99" s="3"/>
      <c r="J99" s="4"/>
      <c r="K99" s="18">
        <v>8</v>
      </c>
    </row>
    <row r="100" spans="1:11" ht="15">
      <c r="A100" s="2" t="s">
        <v>44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7116</v>
      </c>
    </row>
    <row r="101" spans="1:11" ht="15">
      <c r="A101" s="2" t="s">
        <v>100</v>
      </c>
      <c r="B101" s="3"/>
      <c r="C101" s="3"/>
      <c r="D101" s="3"/>
      <c r="E101" s="3"/>
      <c r="F101" s="3"/>
      <c r="G101" s="3"/>
      <c r="H101" s="3"/>
      <c r="I101" s="3"/>
      <c r="J101" s="4"/>
      <c r="K101" s="18"/>
    </row>
    <row r="102" spans="1:11" ht="15.75">
      <c r="A102" s="2"/>
      <c r="B102" s="7" t="s">
        <v>2</v>
      </c>
      <c r="C102" s="7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2" t="s">
        <v>36</v>
      </c>
      <c r="B103" s="3"/>
      <c r="C103" s="3"/>
      <c r="D103" s="3"/>
      <c r="E103" s="3"/>
      <c r="F103" s="3"/>
      <c r="G103" s="3"/>
      <c r="H103" s="3"/>
      <c r="I103" s="3"/>
      <c r="J103" s="4"/>
      <c r="K103" s="19">
        <f>K71</f>
        <v>4523.625</v>
      </c>
    </row>
    <row r="104" spans="1:11" ht="15">
      <c r="A104" s="2" t="s">
        <v>37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253.323</v>
      </c>
    </row>
    <row r="105" spans="1:11" ht="15.75">
      <c r="A105" s="8" t="s">
        <v>3</v>
      </c>
      <c r="B105" s="7"/>
      <c r="C105" s="7"/>
      <c r="D105" s="7"/>
      <c r="E105" s="7"/>
      <c r="F105" s="7"/>
      <c r="G105" s="7"/>
      <c r="H105" s="7"/>
      <c r="I105" s="3"/>
      <c r="J105" s="4"/>
      <c r="K105" s="19">
        <f>Лист2!AI107+Лист2!W107+Лист2!K107</f>
        <v>192</v>
      </c>
    </row>
    <row r="106" spans="1:11" ht="15">
      <c r="A106" s="2" t="s">
        <v>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5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6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7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10" t="s">
        <v>8</v>
      </c>
      <c r="B110" s="11"/>
      <c r="C110" s="11"/>
      <c r="D110" s="11"/>
      <c r="E110" s="11"/>
      <c r="F110" s="11"/>
      <c r="G110" s="11"/>
      <c r="H110" s="11"/>
      <c r="I110" s="11"/>
      <c r="J110" s="12"/>
      <c r="K110" s="6"/>
    </row>
    <row r="111" spans="1:11" ht="15">
      <c r="A111" s="2" t="s">
        <v>9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10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10" t="s">
        <v>11</v>
      </c>
      <c r="B113" s="11"/>
      <c r="C113" s="11"/>
      <c r="D113" s="11"/>
      <c r="E113" s="11"/>
      <c r="F113" s="11"/>
      <c r="G113" s="11"/>
      <c r="H113" s="11"/>
      <c r="I113" s="11"/>
      <c r="J113" s="12"/>
      <c r="K113" s="6"/>
    </row>
    <row r="114" spans="1:11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9"/>
    </row>
    <row r="115" spans="1:11" ht="15">
      <c r="A115" s="10" t="s">
        <v>14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19">
        <f>K103+K104+K105</f>
        <v>4968.948</v>
      </c>
    </row>
    <row r="116" spans="1:11" ht="15.75">
      <c r="A116" s="13"/>
      <c r="B116" s="7" t="s">
        <v>15</v>
      </c>
      <c r="C116" s="14"/>
      <c r="D116" s="14"/>
      <c r="E116" s="15"/>
      <c r="F116" s="15"/>
      <c r="G116" s="15"/>
      <c r="H116" s="15"/>
      <c r="I116" s="15"/>
      <c r="J116" s="4"/>
      <c r="K116" s="6"/>
    </row>
    <row r="117" spans="1:11" ht="15">
      <c r="A117" s="2" t="s">
        <v>16</v>
      </c>
      <c r="B117" s="15"/>
      <c r="C117" s="15"/>
      <c r="D117" s="15"/>
      <c r="E117" s="15"/>
      <c r="F117" s="15"/>
      <c r="G117" s="15"/>
      <c r="H117" s="15"/>
      <c r="I117" s="15"/>
      <c r="J117" s="4"/>
      <c r="K117" s="9"/>
    </row>
    <row r="118" spans="1:11" ht="15">
      <c r="A118" s="2" t="s">
        <v>17</v>
      </c>
      <c r="B118" s="15"/>
      <c r="C118" s="15"/>
      <c r="D118" s="15"/>
      <c r="E118" s="15"/>
      <c r="F118" s="15"/>
      <c r="G118" s="15"/>
      <c r="H118" s="15"/>
      <c r="I118" s="15"/>
      <c r="J118" s="4"/>
      <c r="K118" s="9"/>
    </row>
    <row r="119" spans="1:11" ht="15">
      <c r="A119" s="2" t="s">
        <v>18</v>
      </c>
      <c r="B119" s="15"/>
      <c r="C119" s="15"/>
      <c r="D119" s="15"/>
      <c r="E119" s="15"/>
      <c r="F119" s="15"/>
      <c r="G119" s="15"/>
      <c r="H119" s="15"/>
      <c r="I119" s="15"/>
      <c r="J119" s="4"/>
      <c r="K119" s="9"/>
    </row>
    <row r="120" spans="1:11" ht="15">
      <c r="A120" s="2" t="s">
        <v>19</v>
      </c>
      <c r="B120" s="15"/>
      <c r="C120" s="15"/>
      <c r="D120" s="15"/>
      <c r="E120" s="15"/>
      <c r="F120" s="15"/>
      <c r="G120" s="15"/>
      <c r="H120" s="15"/>
      <c r="I120" s="15"/>
      <c r="J120" s="4"/>
      <c r="K120" s="6"/>
    </row>
    <row r="121" spans="1:11" ht="15">
      <c r="A121" s="2" t="s">
        <v>20</v>
      </c>
      <c r="B121" s="15"/>
      <c r="C121" s="15"/>
      <c r="D121" s="15"/>
      <c r="E121" s="15"/>
      <c r="F121" s="15"/>
      <c r="G121" s="15"/>
      <c r="H121" s="15"/>
      <c r="I121" s="15"/>
      <c r="J121" s="4"/>
      <c r="K121" s="6"/>
    </row>
    <row r="122" spans="1:11" ht="15">
      <c r="A122" s="2" t="s">
        <v>21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/>
    </row>
    <row r="124" spans="1:11" ht="15">
      <c r="A124" s="24" t="s">
        <v>101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19">
        <f>K5+K8*4</f>
        <v>38662.68000000001</v>
      </c>
    </row>
    <row r="125" spans="1:11" ht="15">
      <c r="A125" s="25" t="s">
        <v>102</v>
      </c>
      <c r="B125" s="26"/>
      <c r="C125" s="26"/>
      <c r="D125" s="26"/>
      <c r="E125" s="26"/>
      <c r="F125" s="26"/>
      <c r="G125" s="26"/>
      <c r="H125" s="26"/>
      <c r="I125" s="26"/>
      <c r="J125" s="12"/>
      <c r="K125" s="19">
        <f>K115+K84+K54+K24</f>
        <v>19875.792</v>
      </c>
    </row>
    <row r="126" spans="1:11" ht="15">
      <c r="A126" s="24" t="s">
        <v>43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8"/>
    </row>
    <row r="127" spans="1:11" ht="15.75">
      <c r="A127" s="8" t="s">
        <v>26</v>
      </c>
      <c r="B127" s="15"/>
      <c r="C127" s="15"/>
      <c r="D127" s="15"/>
      <c r="E127" s="15"/>
      <c r="F127" s="15"/>
      <c r="G127" s="15"/>
      <c r="H127" s="15"/>
      <c r="I127" s="15"/>
      <c r="J127" s="4"/>
      <c r="K127" s="19">
        <f>K103*4</f>
        <v>18094.5</v>
      </c>
    </row>
    <row r="128" spans="1:11" ht="15.75">
      <c r="A128" s="8" t="s">
        <v>28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>
        <f>K104*4</f>
        <v>1013.292</v>
      </c>
    </row>
    <row r="129" spans="1:11" ht="15.75">
      <c r="A129" s="27" t="s">
        <v>24</v>
      </c>
      <c r="B129" s="26"/>
      <c r="C129" s="26"/>
      <c r="D129" s="26"/>
      <c r="E129" s="26"/>
      <c r="F129" s="26"/>
      <c r="G129" s="26"/>
      <c r="H129" s="26"/>
      <c r="I129" s="26"/>
      <c r="J129" s="12"/>
      <c r="K129" s="19"/>
    </row>
    <row r="130" spans="1:11" ht="15.75">
      <c r="A130" s="27" t="s">
        <v>25</v>
      </c>
      <c r="B130" s="26"/>
      <c r="C130" s="26"/>
      <c r="D130" s="26"/>
      <c r="E130" s="26"/>
      <c r="F130" s="26"/>
      <c r="G130" s="26"/>
      <c r="H130" s="26"/>
      <c r="I130" s="26"/>
      <c r="J130" s="12"/>
      <c r="K130" s="19">
        <f>K105+K73+K43</f>
        <v>768</v>
      </c>
    </row>
    <row r="131" spans="1:11" ht="15">
      <c r="A131" s="2" t="s">
        <v>103</v>
      </c>
      <c r="B131" s="3"/>
      <c r="C131" s="3"/>
      <c r="D131" s="3"/>
      <c r="E131" s="3"/>
      <c r="F131" s="3"/>
      <c r="G131" s="3"/>
      <c r="H131" s="3"/>
      <c r="I131" s="3"/>
      <c r="J131" s="4"/>
      <c r="K131" s="19"/>
    </row>
    <row r="132" spans="1:12" ht="15">
      <c r="A132" s="2" t="s">
        <v>104</v>
      </c>
      <c r="B132" s="3"/>
      <c r="C132" s="3"/>
      <c r="D132" s="3"/>
      <c r="E132" s="3"/>
      <c r="F132" s="3"/>
      <c r="G132" s="3"/>
      <c r="H132" s="3"/>
      <c r="I132" s="3"/>
      <c r="J132" s="4"/>
      <c r="K132" s="19">
        <f>K124-K125</f>
        <v>18786.888000000006</v>
      </c>
      <c r="L132" s="23"/>
    </row>
    <row r="133" spans="1:11" ht="15">
      <c r="A133" s="2" t="s">
        <v>105</v>
      </c>
      <c r="B133" s="3"/>
      <c r="C133" s="3"/>
      <c r="D133" s="3"/>
      <c r="E133" s="3"/>
      <c r="F133" s="3"/>
      <c r="G133" s="3"/>
      <c r="H133" s="3"/>
      <c r="I133" s="3"/>
      <c r="J133" s="4"/>
      <c r="K133" s="19">
        <v>326</v>
      </c>
    </row>
    <row r="134" spans="1:11" ht="15">
      <c r="A134" s="2" t="s">
        <v>106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v>911</v>
      </c>
    </row>
    <row r="135" spans="1:11" ht="15">
      <c r="A135" s="28" t="s">
        <v>107</v>
      </c>
      <c r="B135" s="29"/>
      <c r="C135" s="29"/>
      <c r="D135" s="29"/>
      <c r="E135" s="29"/>
      <c r="F135" s="29"/>
      <c r="G135" s="29"/>
      <c r="H135" s="29"/>
      <c r="I135" s="29"/>
      <c r="J135" s="30"/>
      <c r="K135" s="19">
        <v>65</v>
      </c>
    </row>
    <row r="136" spans="1:11" ht="15">
      <c r="A136" s="2" t="s">
        <v>108</v>
      </c>
      <c r="B136" s="15"/>
      <c r="C136" s="15"/>
      <c r="D136" s="15"/>
      <c r="E136" s="15"/>
      <c r="F136" s="15"/>
      <c r="G136" s="15"/>
      <c r="H136" s="15"/>
      <c r="I136" s="15"/>
      <c r="J136" s="4"/>
      <c r="K136" s="19">
        <v>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1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58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6">
        <v>10194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10974.073999999999</v>
      </c>
      <c r="Y5" s="2" t="s">
        <v>59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11754.148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402.1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402.1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402.1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8">
        <v>5.9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5.9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8">
        <v>5.9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2372.3900000000003</v>
      </c>
      <c r="M9" s="2" t="s">
        <v>56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2372.3900000000003</v>
      </c>
      <c r="Y9" s="2" t="s">
        <v>60</v>
      </c>
      <c r="Z9" s="3"/>
      <c r="AA9" s="3"/>
      <c r="AB9" s="3"/>
      <c r="AC9" s="3"/>
      <c r="AD9" s="3"/>
      <c r="AE9" s="3"/>
      <c r="AF9" s="3"/>
      <c r="AG9" s="3"/>
      <c r="AH9" s="4"/>
      <c r="AI9" s="19">
        <f>AI6*AI8</f>
        <v>2372.3900000000003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1507.875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1507.875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1507.875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84.441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84.441</v>
      </c>
      <c r="Y12" s="8" t="s">
        <v>28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84.441</v>
      </c>
    </row>
    <row r="13" spans="1:35" ht="15.75">
      <c r="A13" s="8" t="s">
        <v>24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8" t="s">
        <v>24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8" t="s">
        <v>24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8" t="s">
        <v>25</v>
      </c>
      <c r="B14" s="7"/>
      <c r="C14" s="7"/>
      <c r="D14" s="7"/>
      <c r="E14" s="7"/>
      <c r="F14" s="7"/>
      <c r="G14" s="7"/>
      <c r="H14" s="7"/>
      <c r="I14" s="3"/>
      <c r="J14" s="4"/>
      <c r="K14" s="18">
        <v>0</v>
      </c>
      <c r="M14" s="8" t="s">
        <v>25</v>
      </c>
      <c r="N14" s="7"/>
      <c r="O14" s="7"/>
      <c r="P14" s="7"/>
      <c r="Q14" s="7"/>
      <c r="R14" s="7"/>
      <c r="S14" s="7"/>
      <c r="T14" s="7"/>
      <c r="U14" s="3"/>
      <c r="V14" s="4"/>
      <c r="W14" s="18"/>
      <c r="Y14" s="8" t="s">
        <v>25</v>
      </c>
      <c r="Z14" s="7"/>
      <c r="AA14" s="7"/>
      <c r="AB14" s="7"/>
      <c r="AC14" s="7"/>
      <c r="AD14" s="7"/>
      <c r="AE14" s="7"/>
      <c r="AF14" s="7"/>
      <c r="AG14" s="3"/>
      <c r="AH14" s="4"/>
      <c r="AI14" s="18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1592.316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1592.316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1592.316</v>
      </c>
    </row>
    <row r="26" spans="1:35" ht="15.75">
      <c r="A26" s="13"/>
      <c r="B26" s="7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7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7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9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9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9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9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9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9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9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9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9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1" t="s">
        <v>50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51</v>
      </c>
      <c r="S34" s="1"/>
      <c r="T34" s="1"/>
      <c r="U34" s="1"/>
      <c r="Y34" s="1"/>
      <c r="Z34" s="1"/>
      <c r="AA34" s="1"/>
      <c r="AB34" s="1"/>
      <c r="AC34" s="1"/>
      <c r="AD34" s="1"/>
      <c r="AE34" s="31" t="s">
        <v>52</v>
      </c>
      <c r="AF34" s="1"/>
      <c r="AG34" s="1"/>
    </row>
    <row r="35" spans="1:35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5"/>
      <c r="M35" s="2" t="s">
        <v>64</v>
      </c>
      <c r="N35" s="3"/>
      <c r="O35" s="3"/>
      <c r="P35" s="3"/>
      <c r="Q35" s="3"/>
      <c r="R35" s="3"/>
      <c r="S35" s="3"/>
      <c r="T35" s="3"/>
      <c r="U35" s="3"/>
      <c r="V35" s="4"/>
      <c r="W35" s="5"/>
      <c r="Y35" s="2" t="s">
        <v>61</v>
      </c>
      <c r="Z35" s="3"/>
      <c r="AA35" s="3"/>
      <c r="AB35" s="3"/>
      <c r="AC35" s="3"/>
      <c r="AD35" s="3"/>
      <c r="AE35" s="3"/>
      <c r="AF35" s="3"/>
      <c r="AG35" s="3"/>
      <c r="AH35" s="4"/>
      <c r="AI35" s="5"/>
    </row>
    <row r="36" spans="1:35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12534.222</v>
      </c>
      <c r="M36" s="2" t="s">
        <v>65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13314.296</v>
      </c>
      <c r="Y36" s="2" t="s">
        <v>62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14094.37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402.1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402.1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402.1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8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v>5.9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8">
        <f>K39</f>
        <v>5.9</v>
      </c>
      <c r="Y39" s="2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f>W39</f>
        <v>5.9</v>
      </c>
    </row>
    <row r="40" spans="1:35" ht="15">
      <c r="A40" s="2" t="s">
        <v>69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2372.3900000000003</v>
      </c>
      <c r="M40" s="2" t="s">
        <v>66</v>
      </c>
      <c r="N40" s="3"/>
      <c r="O40" s="3"/>
      <c r="P40" s="3"/>
      <c r="Q40" s="3"/>
      <c r="R40" s="3"/>
      <c r="S40" s="3"/>
      <c r="T40" s="3"/>
      <c r="U40" s="3"/>
      <c r="V40" s="4"/>
      <c r="W40" s="19">
        <f>K40</f>
        <v>2372.3900000000003</v>
      </c>
      <c r="Y40" s="2" t="s">
        <v>63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2372.3900000000003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6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6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1507.875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1507.875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1507.875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84.441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84.441</v>
      </c>
      <c r="Y43" s="8" t="s">
        <v>28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84.441</v>
      </c>
    </row>
    <row r="44" spans="1:35" ht="15.75">
      <c r="A44" s="8" t="s">
        <v>24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8" t="s">
        <v>24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8" t="s">
        <v>24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8" t="s">
        <v>25</v>
      </c>
      <c r="B45" s="7"/>
      <c r="C45" s="7"/>
      <c r="D45" s="7"/>
      <c r="E45" s="7"/>
      <c r="F45" s="7"/>
      <c r="G45" s="7"/>
      <c r="H45" s="7"/>
      <c r="I45" s="3"/>
      <c r="J45" s="4"/>
      <c r="K45" s="18">
        <v>0</v>
      </c>
      <c r="M45" s="8" t="s">
        <v>25</v>
      </c>
      <c r="N45" s="7"/>
      <c r="O45" s="7"/>
      <c r="P45" s="7"/>
      <c r="Q45" s="7"/>
      <c r="R45" s="7"/>
      <c r="S45" s="7"/>
      <c r="T45" s="7"/>
      <c r="U45" s="3"/>
      <c r="V45" s="4"/>
      <c r="W45" s="18"/>
      <c r="Y45" s="8" t="s">
        <v>25</v>
      </c>
      <c r="Z45" s="7"/>
      <c r="AA45" s="7"/>
      <c r="AB45" s="7"/>
      <c r="AC45" s="7"/>
      <c r="AD45" s="7"/>
      <c r="AE45" s="7"/>
      <c r="AF45" s="7"/>
      <c r="AG45" s="3"/>
      <c r="AH45" s="4"/>
      <c r="AI45" s="18">
        <f>AI55</f>
        <v>384</v>
      </c>
    </row>
    <row r="46" spans="1:35" ht="15">
      <c r="A46" s="2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4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5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5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10" t="s">
        <v>8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8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8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11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11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11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13</v>
      </c>
      <c r="N55" s="3"/>
      <c r="O55" s="3"/>
      <c r="P55" s="3"/>
      <c r="Q55" s="3"/>
      <c r="R55" s="3"/>
      <c r="S55" s="3"/>
      <c r="T55" s="3"/>
      <c r="U55" s="3"/>
      <c r="V55" s="4"/>
      <c r="W55" s="9"/>
      <c r="Y55" s="2" t="s">
        <v>38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384</v>
      </c>
    </row>
    <row r="56" spans="1:35" ht="15">
      <c r="A56" s="10" t="s">
        <v>14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1592.316</v>
      </c>
      <c r="M56" s="10" t="s">
        <v>14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1592.316</v>
      </c>
      <c r="Y56" s="10" t="s">
        <v>14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1976.316</v>
      </c>
    </row>
    <row r="57" spans="1:35" ht="15.75">
      <c r="A57" s="13"/>
      <c r="B57" s="7" t="s">
        <v>15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7" t="s">
        <v>15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7" t="s">
        <v>15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16</v>
      </c>
      <c r="B58" s="15"/>
      <c r="C58" s="15"/>
      <c r="D58" s="15"/>
      <c r="E58" s="15"/>
      <c r="F58" s="15"/>
      <c r="G58" s="15"/>
      <c r="H58" s="15"/>
      <c r="I58" s="15"/>
      <c r="J58" s="4"/>
      <c r="K58" s="9"/>
      <c r="M58" s="2" t="s">
        <v>16</v>
      </c>
      <c r="N58" s="15"/>
      <c r="O58" s="15"/>
      <c r="P58" s="15"/>
      <c r="Q58" s="15"/>
      <c r="R58" s="15"/>
      <c r="S58" s="15"/>
      <c r="T58" s="15"/>
      <c r="U58" s="15"/>
      <c r="V58" s="4"/>
      <c r="W58" s="9"/>
      <c r="Y58" s="2" t="s">
        <v>16</v>
      </c>
      <c r="Z58" s="15"/>
      <c r="AA58" s="15"/>
      <c r="AB58" s="15"/>
      <c r="AC58" s="15"/>
      <c r="AD58" s="15"/>
      <c r="AE58" s="15"/>
      <c r="AF58" s="15"/>
      <c r="AG58" s="15"/>
      <c r="AH58" s="4"/>
      <c r="AI58" s="9"/>
    </row>
    <row r="59" spans="1:35" ht="15">
      <c r="A59" s="2" t="s">
        <v>17</v>
      </c>
      <c r="B59" s="15"/>
      <c r="C59" s="15"/>
      <c r="D59" s="15"/>
      <c r="E59" s="15"/>
      <c r="F59" s="15"/>
      <c r="G59" s="15"/>
      <c r="H59" s="15"/>
      <c r="I59" s="15"/>
      <c r="J59" s="4"/>
      <c r="K59" s="9"/>
      <c r="M59" s="2" t="s">
        <v>17</v>
      </c>
      <c r="N59" s="15"/>
      <c r="O59" s="15"/>
      <c r="P59" s="15"/>
      <c r="Q59" s="15"/>
      <c r="R59" s="15"/>
      <c r="S59" s="15"/>
      <c r="T59" s="15"/>
      <c r="U59" s="15"/>
      <c r="V59" s="4"/>
      <c r="W59" s="9"/>
      <c r="Y59" s="2" t="s">
        <v>17</v>
      </c>
      <c r="Z59" s="15"/>
      <c r="AA59" s="15"/>
      <c r="AB59" s="15"/>
      <c r="AC59" s="15"/>
      <c r="AD59" s="15"/>
      <c r="AE59" s="15"/>
      <c r="AF59" s="15"/>
      <c r="AG59" s="15"/>
      <c r="AH59" s="4"/>
      <c r="AI59" s="9"/>
    </row>
    <row r="60" spans="1:35" ht="15">
      <c r="A60" s="2" t="s">
        <v>18</v>
      </c>
      <c r="B60" s="15"/>
      <c r="C60" s="15"/>
      <c r="D60" s="15"/>
      <c r="E60" s="15"/>
      <c r="F60" s="15"/>
      <c r="G60" s="15"/>
      <c r="H60" s="15"/>
      <c r="I60" s="15"/>
      <c r="J60" s="4"/>
      <c r="K60" s="9"/>
      <c r="M60" s="2" t="s">
        <v>18</v>
      </c>
      <c r="N60" s="15"/>
      <c r="O60" s="15"/>
      <c r="P60" s="15"/>
      <c r="Q60" s="15"/>
      <c r="R60" s="15"/>
      <c r="S60" s="15"/>
      <c r="T60" s="15"/>
      <c r="U60" s="15"/>
      <c r="V60" s="4"/>
      <c r="W60" s="9"/>
      <c r="Y60" s="2" t="s">
        <v>18</v>
      </c>
      <c r="Z60" s="15"/>
      <c r="AA60" s="15"/>
      <c r="AB60" s="15"/>
      <c r="AC60" s="15"/>
      <c r="AD60" s="15"/>
      <c r="AE60" s="15"/>
      <c r="AF60" s="15"/>
      <c r="AG60" s="15"/>
      <c r="AH60" s="4"/>
      <c r="AI60" s="9"/>
    </row>
    <row r="61" spans="1:35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19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19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20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20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20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21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21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21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1" t="s">
        <v>33</v>
      </c>
      <c r="R65" s="22" t="s">
        <v>34</v>
      </c>
      <c r="AD65" s="22" t="s">
        <v>35</v>
      </c>
    </row>
    <row r="66" spans="1:35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6">
        <f>AI36+AI40-AI56</f>
        <v>14490.444000000001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6">
        <f>K67+K71-K87</f>
        <v>15206.518000000002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15922.592000000002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402.1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402.1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402.1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8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5.9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5.9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5.9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2372.3900000000003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2372.3900000000003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2372.3900000000003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6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6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8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1507.875</v>
      </c>
      <c r="M73" s="8" t="s">
        <v>26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1507.875</v>
      </c>
      <c r="Y73" s="8" t="s">
        <v>26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1507.875</v>
      </c>
    </row>
    <row r="74" spans="1:35" ht="15.75">
      <c r="A74" s="8" t="s">
        <v>28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84.441</v>
      </c>
      <c r="M74" s="8" t="s">
        <v>28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84.441</v>
      </c>
      <c r="Y74" s="8" t="s">
        <v>28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84.441</v>
      </c>
    </row>
    <row r="75" spans="1:35" ht="15.75">
      <c r="A75" s="8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8" t="s">
        <v>24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8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8" t="s">
        <v>25</v>
      </c>
      <c r="B76" s="7"/>
      <c r="C76" s="7"/>
      <c r="D76" s="7"/>
      <c r="E76" s="7"/>
      <c r="F76" s="7"/>
      <c r="G76" s="7"/>
      <c r="H76" s="7"/>
      <c r="I76" s="3"/>
      <c r="J76" s="4"/>
      <c r="K76" s="18">
        <f>K86</f>
        <v>64</v>
      </c>
      <c r="M76" s="8" t="s">
        <v>25</v>
      </c>
      <c r="N76" s="7"/>
      <c r="O76" s="7"/>
      <c r="P76" s="7"/>
      <c r="Q76" s="7"/>
      <c r="R76" s="7"/>
      <c r="S76" s="7"/>
      <c r="T76" s="7"/>
      <c r="U76" s="3"/>
      <c r="V76" s="4"/>
      <c r="W76" s="18">
        <f>W86</f>
        <v>64</v>
      </c>
      <c r="Y76" s="8" t="s">
        <v>25</v>
      </c>
      <c r="Z76" s="7"/>
      <c r="AA76" s="7"/>
      <c r="AB76" s="7"/>
      <c r="AC76" s="7"/>
      <c r="AD76" s="7"/>
      <c r="AE76" s="7"/>
      <c r="AF76" s="7"/>
      <c r="AG76" s="3"/>
      <c r="AH76" s="4"/>
      <c r="AI76" s="18">
        <f>AI86</f>
        <v>64</v>
      </c>
    </row>
    <row r="77" spans="1:35" ht="15">
      <c r="A77" s="2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5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5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8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8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8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10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10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11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11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11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6">
        <f>8*8</f>
        <v>64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6">
        <v>64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64</v>
      </c>
    </row>
    <row r="87" spans="1:35" ht="15">
      <c r="A87" s="10" t="s">
        <v>14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1656.316</v>
      </c>
      <c r="M87" s="10" t="s">
        <v>14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1656.316</v>
      </c>
      <c r="Y87" s="10" t="s">
        <v>14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1656.316</v>
      </c>
    </row>
    <row r="88" spans="1:35" ht="15.75">
      <c r="A88" s="13"/>
      <c r="B88" s="7" t="s">
        <v>15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7" t="s">
        <v>15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7" t="s">
        <v>15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16</v>
      </c>
      <c r="B89" s="15"/>
      <c r="C89" s="15"/>
      <c r="D89" s="15"/>
      <c r="E89" s="15"/>
      <c r="F89" s="15"/>
      <c r="G89" s="15"/>
      <c r="H89" s="15"/>
      <c r="I89" s="15"/>
      <c r="J89" s="4"/>
      <c r="K89" s="9"/>
      <c r="M89" s="2" t="s">
        <v>16</v>
      </c>
      <c r="N89" s="15"/>
      <c r="O89" s="15"/>
      <c r="P89" s="15"/>
      <c r="Q89" s="15"/>
      <c r="R89" s="15"/>
      <c r="S89" s="15"/>
      <c r="T89" s="15"/>
      <c r="U89" s="15"/>
      <c r="V89" s="4"/>
      <c r="W89" s="9"/>
      <c r="Y89" s="2" t="s">
        <v>16</v>
      </c>
      <c r="Z89" s="15"/>
      <c r="AA89" s="15"/>
      <c r="AB89" s="15"/>
      <c r="AC89" s="15"/>
      <c r="AD89" s="15"/>
      <c r="AE89" s="15"/>
      <c r="AF89" s="15"/>
      <c r="AG89" s="15"/>
      <c r="AH89" s="4"/>
      <c r="AI89" s="9"/>
    </row>
    <row r="90" spans="1:35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9"/>
      <c r="M90" s="2" t="s">
        <v>17</v>
      </c>
      <c r="N90" s="15"/>
      <c r="O90" s="15"/>
      <c r="P90" s="15"/>
      <c r="Q90" s="15"/>
      <c r="R90" s="15"/>
      <c r="S90" s="15"/>
      <c r="T90" s="15"/>
      <c r="U90" s="15"/>
      <c r="V90" s="4"/>
      <c r="W90" s="9"/>
      <c r="Y90" s="2" t="s">
        <v>17</v>
      </c>
      <c r="Z90" s="15"/>
      <c r="AA90" s="15"/>
      <c r="AB90" s="15"/>
      <c r="AC90" s="15"/>
      <c r="AD90" s="15"/>
      <c r="AE90" s="15"/>
      <c r="AF90" s="15"/>
      <c r="AG90" s="15"/>
      <c r="AH90" s="4"/>
      <c r="AI90" s="9"/>
    </row>
    <row r="91" spans="1:35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9"/>
      <c r="M91" s="2" t="s">
        <v>18</v>
      </c>
      <c r="N91" s="15"/>
      <c r="O91" s="15"/>
      <c r="P91" s="15"/>
      <c r="Q91" s="15"/>
      <c r="R91" s="15"/>
      <c r="S91" s="15"/>
      <c r="T91" s="15"/>
      <c r="U91" s="15"/>
      <c r="V91" s="4"/>
      <c r="W91" s="9"/>
      <c r="Y91" s="2" t="s">
        <v>18</v>
      </c>
      <c r="Z91" s="15"/>
      <c r="AA91" s="15"/>
      <c r="AB91" s="15"/>
      <c r="AC91" s="15"/>
      <c r="AD91" s="15"/>
      <c r="AE91" s="15"/>
      <c r="AF91" s="15"/>
      <c r="AG91" s="15"/>
      <c r="AH91" s="4"/>
      <c r="AI91" s="9"/>
    </row>
    <row r="92" spans="1:35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19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19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20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20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21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21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1" t="s">
        <v>40</v>
      </c>
      <c r="R96" s="22" t="s">
        <v>41</v>
      </c>
      <c r="AD96" s="22" t="s">
        <v>42</v>
      </c>
    </row>
    <row r="97" spans="1:35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79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9">
        <f>AI67+AI71-AI87</f>
        <v>16638.666000000005</v>
      </c>
      <c r="M98" s="2" t="s">
        <v>83</v>
      </c>
      <c r="N98" s="3"/>
      <c r="O98" s="3"/>
      <c r="P98" s="3"/>
      <c r="Q98" s="3"/>
      <c r="R98" s="3"/>
      <c r="S98" s="3"/>
      <c r="T98" s="3"/>
      <c r="U98" s="3"/>
      <c r="V98" s="4"/>
      <c r="W98" s="19">
        <f>K98+K102-K118</f>
        <v>17354.740000000005</v>
      </c>
      <c r="Y98" s="2" t="s">
        <v>80</v>
      </c>
      <c r="Z98" s="3"/>
      <c r="AA98" s="3"/>
      <c r="AB98" s="3"/>
      <c r="AC98" s="3"/>
      <c r="AD98" s="3"/>
      <c r="AE98" s="3"/>
      <c r="AF98" s="3"/>
      <c r="AG98" s="3"/>
      <c r="AH98" s="4"/>
      <c r="AI98" s="16">
        <f>W98+W102-W118</f>
        <v>18070.814000000006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402.1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402.1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402.1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8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5.9</v>
      </c>
      <c r="M101" s="2" t="s">
        <v>84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5.9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5.9</v>
      </c>
    </row>
    <row r="102" spans="1:35" ht="15">
      <c r="A102" s="2" t="s">
        <v>88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2372.3900000000003</v>
      </c>
      <c r="M102" s="2" t="s">
        <v>85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2372.3900000000003</v>
      </c>
      <c r="Y102" s="2" t="s">
        <v>81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2372.3900000000003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6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6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8" t="s">
        <v>26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1507.875</v>
      </c>
      <c r="M104" s="8" t="s">
        <v>26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1507.875</v>
      </c>
      <c r="Y104" s="8" t="s">
        <v>26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1507.875</v>
      </c>
    </row>
    <row r="105" spans="1:35" ht="15.75">
      <c r="A105" s="8" t="s">
        <v>28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84.441</v>
      </c>
      <c r="M105" s="8" t="s">
        <v>28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84.441</v>
      </c>
      <c r="Y105" s="8" t="s">
        <v>28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84.441</v>
      </c>
    </row>
    <row r="106" spans="1:35" ht="15.75">
      <c r="A106" s="8" t="s">
        <v>24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8" t="s">
        <v>24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8" t="s">
        <v>24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8" t="s">
        <v>25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K117</f>
        <v>64</v>
      </c>
      <c r="M107" s="8" t="s">
        <v>25</v>
      </c>
      <c r="N107" s="7"/>
      <c r="O107" s="7"/>
      <c r="P107" s="7"/>
      <c r="Q107" s="7"/>
      <c r="R107" s="7"/>
      <c r="S107" s="7"/>
      <c r="T107" s="7"/>
      <c r="U107" s="3"/>
      <c r="V107" s="4"/>
      <c r="W107" s="18">
        <f>W117</f>
        <v>64</v>
      </c>
      <c r="Y107" s="8" t="s">
        <v>25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8">
        <f>AI117</f>
        <v>64</v>
      </c>
    </row>
    <row r="108" spans="1:35" ht="15">
      <c r="A108" s="2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10" t="s">
        <v>8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8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8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9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11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11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11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64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64</v>
      </c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64</v>
      </c>
    </row>
    <row r="118" spans="1:35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1656.316</v>
      </c>
      <c r="M118" s="10" t="s">
        <v>14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1656.316</v>
      </c>
      <c r="Y118" s="10" t="s">
        <v>14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1656.316</v>
      </c>
    </row>
    <row r="119" spans="1:35" ht="15.75">
      <c r="A119" s="13"/>
      <c r="B119" s="7" t="s">
        <v>15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7" t="s">
        <v>15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7" t="s">
        <v>15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16</v>
      </c>
      <c r="B120" s="15"/>
      <c r="C120" s="15"/>
      <c r="D120" s="15"/>
      <c r="E120" s="15"/>
      <c r="F120" s="15"/>
      <c r="G120" s="15"/>
      <c r="H120" s="15"/>
      <c r="I120" s="15"/>
      <c r="J120" s="4"/>
      <c r="K120" s="9"/>
      <c r="M120" s="2" t="s">
        <v>16</v>
      </c>
      <c r="N120" s="15"/>
      <c r="O120" s="15"/>
      <c r="P120" s="15"/>
      <c r="Q120" s="15"/>
      <c r="R120" s="15"/>
      <c r="S120" s="15"/>
      <c r="T120" s="15"/>
      <c r="U120" s="15"/>
      <c r="V120" s="4"/>
      <c r="W120" s="9"/>
      <c r="Y120" s="2" t="s">
        <v>16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9"/>
    </row>
    <row r="121" spans="1:35" ht="15">
      <c r="A121" s="2" t="s">
        <v>17</v>
      </c>
      <c r="B121" s="15"/>
      <c r="C121" s="15"/>
      <c r="D121" s="15"/>
      <c r="E121" s="15"/>
      <c r="F121" s="15"/>
      <c r="G121" s="15"/>
      <c r="H121" s="15"/>
      <c r="I121" s="15"/>
      <c r="J121" s="4"/>
      <c r="K121" s="9"/>
      <c r="M121" s="2" t="s">
        <v>17</v>
      </c>
      <c r="N121" s="15"/>
      <c r="O121" s="15"/>
      <c r="P121" s="15"/>
      <c r="Q121" s="15"/>
      <c r="R121" s="15"/>
      <c r="S121" s="15"/>
      <c r="T121" s="15"/>
      <c r="U121" s="15"/>
      <c r="V121" s="4"/>
      <c r="W121" s="9"/>
      <c r="Y121" s="2" t="s">
        <v>17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9"/>
    </row>
    <row r="122" spans="1:35" ht="15">
      <c r="A122" s="2" t="s">
        <v>18</v>
      </c>
      <c r="B122" s="15"/>
      <c r="C122" s="15"/>
      <c r="D122" s="15"/>
      <c r="E122" s="15"/>
      <c r="F122" s="15"/>
      <c r="G122" s="15"/>
      <c r="H122" s="15"/>
      <c r="I122" s="15"/>
      <c r="J122" s="4"/>
      <c r="K122" s="9"/>
      <c r="M122" s="2" t="s">
        <v>18</v>
      </c>
      <c r="N122" s="15"/>
      <c r="O122" s="15"/>
      <c r="P122" s="15"/>
      <c r="Q122" s="15"/>
      <c r="R122" s="15"/>
      <c r="S122" s="15"/>
      <c r="T122" s="15"/>
      <c r="U122" s="15"/>
      <c r="V122" s="4"/>
      <c r="W122" s="9"/>
      <c r="Y122" s="2" t="s">
        <v>18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9"/>
    </row>
    <row r="123" spans="1:35" ht="15">
      <c r="A123" s="2" t="s">
        <v>19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19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19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20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20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20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21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21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21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8" ht="12.75">
      <c r="AI128" s="23">
        <f>AI98+AI102-AI118</f>
        <v>18786.888000000006</v>
      </c>
    </row>
    <row r="129" ht="12.75">
      <c r="AI129" s="20" t="s"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2014-02-07T06:14:19Z</cp:lastPrinted>
  <dcterms:created xsi:type="dcterms:W3CDTF">2012-04-11T04:08:14Z</dcterms:created>
  <dcterms:modified xsi:type="dcterms:W3CDTF">2015-01-13T09:40:04Z</dcterms:modified>
  <cp:category/>
  <cp:version/>
  <cp:contentType/>
  <cp:contentStatus/>
</cp:coreProperties>
</file>