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<sst xmlns="http://schemas.openxmlformats.org/spreadsheetml/2006/main" count="529" uniqueCount="108">
  <si>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</si>
  <si>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</si>
  <si>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</si>
  <si>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</si>
  <si>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</si>
  <si>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</si>
  <si>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</si>
  <si>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</si>
  <si>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</si>
  <si>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</si>
  <si>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</si>
  <si>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</si>
  <si>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</si>
  <si>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</si>
  <si>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</si>
  <si>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</si>
  <si>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</si>
  <si>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</si>
  <si>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</si>
  <si>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</si>
  <si>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</si>
  <si>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</si>
  <si>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</si>
  <si>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</si>
  <si>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</si>
  <si>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</si>
  <si>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(0,6)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</si>
  <si>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</si>
  <si>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</si>
  <si>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</si>
  <si>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</si>
  <si>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</si>
  <si>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</si>
  <si>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</si>
  <si>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</si>
  <si>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Работа по управлению домом и Аварийно-диспетчерская служба</t>
  </si>
  <si>
    <t xml:space="preserve">2. Обслуживание газовых сетей (ВГО), </t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</si>
  <si>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</si>
  <si>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</si>
  <si>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</si>
  <si>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</si>
  <si>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</si>
  <si>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 </t>
  </si>
  <si>
    <t>коммунальным услугам жилого дома № 31 пос. Электрострой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</si>
  <si>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</si>
  <si>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</si>
  <si>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</si>
  <si>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</si>
  <si>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31 пос. Электрострой за февраль 2014г.</t>
  </si>
  <si>
    <t>1. Задолженность по содержанию и текущему ремонту жилого дома на 01.02.2014года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</si>
  <si>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</si>
  <si>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</si>
  <si>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31 пос. Электрострой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</si>
  <si>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</si>
  <si>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</si>
  <si>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</si>
  <si>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</si>
  <si>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</si>
  <si>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</si>
  <si>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</si>
  <si>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</si>
  <si>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</si>
  <si>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</si>
  <si>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</si>
  <si>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</si>
  <si>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</si>
  <si>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</si>
  <si>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</si>
  <si>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</si>
  <si>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</si>
  <si>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</si>
  <si>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</si>
  <si>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</si>
  <si>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</si>
  <si>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</si>
  <si>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</si>
  <si>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</si>
  <si>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</si>
  <si>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</si>
  <si>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>5. Тариф на 2014год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</si>
  <si>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</si>
  <si>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</si>
  <si>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</si>
  <si>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</si>
  <si>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</si>
  <si>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</si>
  <si>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2014г. </t>
  </si>
  <si>
    <t>коммунальным услугам жилого дома № 31 пос. Электрострой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</si>
  <si>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</si>
  <si>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</si>
  <si>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31 пос. Электрострой за 2 квартал 2014г.</t>
  </si>
  <si>
    <t xml:space="preserve">5.начислено за 2 квартал 2014г. </t>
  </si>
  <si>
    <t>6. задолженность за собственниками на 01.07.2014г.</t>
  </si>
  <si>
    <t>коммунальным услугам жилого дома № 31 пос. Электрострой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</si>
  <si>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</si>
  <si>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</si>
  <si>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31 пос. Электрострой за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</si>
  <si>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</si>
  <si>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</si>
  <si>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</si>
  <si>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</si>
  <si>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</si>
  <si>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</si>
  <si>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</si>
  <si>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</si>
  <si>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</si>
  <si>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</si>
  <si>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 xml:space="preserve">к. Прочие работы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</si>
</sst>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tabSelected="1" workbookViewId="0" topLeftCell="A110">
      <selection activeCell="K143" sqref="K143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44</v>
      </c>
      <c r="B4" s="3"/>
      <c r="C4" s="3"/>
      <c r="D4" s="3"/>
      <c r="E4" s="3"/>
      <c r="F4" s="3"/>
      <c r="G4" s="3"/>
      <c r="H4" s="3"/>
      <c r="I4" s="3"/>
      <c r="J4" s="4"/>
      <c r="K4" s="15" t="s">
        <v>42</v>
      </c>
    </row>
    <row r="5" spans="1:11" ht="15">
      <c r="A5" s="2" t="s">
        <v>45</v>
      </c>
      <c r="B5" s="3"/>
      <c r="C5" s="3"/>
      <c r="D5" s="3"/>
      <c r="E5" s="3"/>
      <c r="F5" s="3"/>
      <c r="G5" s="3"/>
      <c r="H5" s="3"/>
      <c r="I5" s="3"/>
      <c r="J5" s="4"/>
      <c r="K5" s="15">
        <v>15409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870.7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22</v>
      </c>
    </row>
    <row r="8" spans="1:11" ht="15">
      <c r="A8" s="2" t="s">
        <v>88</v>
      </c>
      <c r="B8" s="3"/>
      <c r="C8" s="3"/>
      <c r="D8" s="3"/>
      <c r="E8" s="3"/>
      <c r="F8" s="3"/>
      <c r="G8" s="3"/>
      <c r="H8" s="3"/>
      <c r="I8" s="3"/>
      <c r="J8" s="4"/>
      <c r="K8" s="18">
        <f>K6*Лист2!K8*3</f>
        <v>20034.807</v>
      </c>
    </row>
    <row r="9" spans="1:11" ht="15">
      <c r="A9" s="2" t="s">
        <v>89</v>
      </c>
      <c r="B9" s="3"/>
      <c r="C9" s="3"/>
      <c r="D9" s="3"/>
      <c r="E9" s="3"/>
      <c r="F9" s="3"/>
      <c r="G9" s="3"/>
      <c r="H9" s="3"/>
      <c r="I9" s="3"/>
      <c r="J9" s="4"/>
      <c r="K9" s="18">
        <v>40463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">
      <c r="A11" s="2" t="s">
        <v>35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9795.375</v>
      </c>
    </row>
    <row r="12" spans="1:11" ht="15">
      <c r="A12" s="2" t="s">
        <v>36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548.541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42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v>5010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15353.916</v>
      </c>
    </row>
    <row r="26" spans="1:11" ht="15.75">
      <c r="A26" s="12"/>
      <c r="B26" s="7" t="s">
        <v>30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27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42</v>
      </c>
    </row>
    <row r="28" spans="1:11" ht="15">
      <c r="A28" s="2" t="s">
        <v>28</v>
      </c>
      <c r="B28" s="14"/>
      <c r="C28" s="14"/>
      <c r="D28" s="14"/>
      <c r="E28" s="14"/>
      <c r="F28" s="14"/>
      <c r="G28" s="14"/>
      <c r="H28" s="14"/>
      <c r="I28" s="14"/>
      <c r="J28" s="4"/>
      <c r="K28" s="6"/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</row>
    <row r="30" spans="1:11" ht="15">
      <c r="A30" s="2" t="s">
        <v>29</v>
      </c>
      <c r="B30" s="14"/>
      <c r="C30" s="14"/>
      <c r="D30" s="14"/>
      <c r="E30" s="14"/>
      <c r="F30" s="14"/>
      <c r="G30" s="14"/>
      <c r="H30" s="14"/>
      <c r="I30" s="14"/>
      <c r="J30" s="4"/>
      <c r="K30" s="5"/>
    </row>
    <row r="33" spans="1:9" ht="15">
      <c r="A33" s="1"/>
      <c r="B33" s="1" t="s">
        <v>23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90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65</v>
      </c>
      <c r="B36" s="3"/>
      <c r="C36" s="3"/>
      <c r="D36" s="3"/>
      <c r="E36" s="3"/>
      <c r="F36" s="3"/>
      <c r="G36" s="3"/>
      <c r="H36" s="3"/>
      <c r="I36" s="3"/>
      <c r="J36" s="4"/>
      <c r="K36" s="15" t="s">
        <v>42</v>
      </c>
      <c r="L36" s="19"/>
    </row>
    <row r="37" spans="1:11" ht="15">
      <c r="A37" s="2" t="s">
        <v>66</v>
      </c>
      <c r="B37" s="3"/>
      <c r="C37" s="3"/>
      <c r="D37" s="3"/>
      <c r="E37" s="3"/>
      <c r="F37" s="3"/>
      <c r="G37" s="3"/>
      <c r="H37" s="3"/>
      <c r="I37" s="3"/>
      <c r="J37" s="4"/>
      <c r="K37" s="15">
        <f>K5+K8-K25</f>
        <v>20089.891000000003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v>911.7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f>K7</f>
        <v>22</v>
      </c>
    </row>
    <row r="40" spans="1:13" ht="15">
      <c r="A40" s="2" t="s">
        <v>91</v>
      </c>
      <c r="B40" s="3"/>
      <c r="C40" s="3"/>
      <c r="D40" s="3"/>
      <c r="E40" s="3"/>
      <c r="F40" s="3"/>
      <c r="G40" s="3"/>
      <c r="H40" s="3"/>
      <c r="I40" s="3"/>
      <c r="J40" s="4"/>
      <c r="K40" s="18">
        <v>20034</v>
      </c>
      <c r="M40" s="19"/>
    </row>
    <row r="41" spans="1:11" ht="15">
      <c r="A41" s="2" t="s">
        <v>92</v>
      </c>
      <c r="B41" s="3"/>
      <c r="C41" s="3"/>
      <c r="D41" s="3"/>
      <c r="E41" s="3"/>
      <c r="F41" s="3"/>
      <c r="G41" s="3"/>
      <c r="H41" s="3"/>
      <c r="I41" s="3"/>
      <c r="J41" s="4"/>
      <c r="K41" s="18">
        <v>43386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">
      <c r="A43" s="2" t="s">
        <v>35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9795.375</v>
      </c>
    </row>
    <row r="44" spans="1:11" ht="15">
      <c r="A44" s="2" t="s">
        <v>36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548.541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 t="s">
        <v>42</v>
      </c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>
        <f>Лист2!W45</f>
        <v>2004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2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12347.916</v>
      </c>
      <c r="L57" s="20"/>
    </row>
    <row r="58" spans="1:11" ht="15.75">
      <c r="A58" s="12"/>
      <c r="B58" s="7" t="s">
        <v>30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27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28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29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4" spans="1:9" ht="15">
      <c r="A64" s="1"/>
      <c r="B64" s="1" t="s">
        <v>23</v>
      </c>
      <c r="C64" s="1"/>
      <c r="D64" s="1"/>
      <c r="E64" s="1"/>
      <c r="F64" s="1"/>
      <c r="G64" s="1"/>
      <c r="H64" s="1"/>
      <c r="I64" s="1"/>
    </row>
    <row r="65" spans="1:9" ht="15">
      <c r="A65" s="1"/>
      <c r="B65" s="1" t="s">
        <v>93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12" ht="15">
      <c r="A67" s="2" t="s">
        <v>68</v>
      </c>
      <c r="B67" s="3"/>
      <c r="C67" s="3"/>
      <c r="D67" s="3"/>
      <c r="E67" s="3"/>
      <c r="F67" s="3"/>
      <c r="G67" s="3"/>
      <c r="H67" s="3"/>
      <c r="I67" s="3"/>
      <c r="J67" s="4"/>
      <c r="K67" s="15"/>
      <c r="L67" s="19"/>
    </row>
    <row r="68" spans="1:12" ht="15">
      <c r="A68" s="2" t="s">
        <v>69</v>
      </c>
      <c r="B68" s="3"/>
      <c r="C68" s="3"/>
      <c r="D68" s="3"/>
      <c r="E68" s="3"/>
      <c r="F68" s="3"/>
      <c r="G68" s="3"/>
      <c r="H68" s="3"/>
      <c r="I68" s="3"/>
      <c r="J68" s="4"/>
      <c r="K68" s="15">
        <f>K37+K40-K57</f>
        <v>27775.975000000006</v>
      </c>
      <c r="L68" s="19"/>
    </row>
    <row r="69" spans="1:11" ht="15">
      <c r="A69" s="2" t="s">
        <v>0</v>
      </c>
      <c r="B69" s="3"/>
      <c r="C69" s="3"/>
      <c r="D69" s="3"/>
      <c r="E69" s="3"/>
      <c r="F69" s="3"/>
      <c r="G69" s="3"/>
      <c r="H69" s="3"/>
      <c r="I69" s="3"/>
      <c r="J69" s="4"/>
      <c r="K69" s="16">
        <f>K38</f>
        <v>911.7</v>
      </c>
    </row>
    <row r="70" spans="1:11" ht="15">
      <c r="A70" s="2" t="s">
        <v>1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22</v>
      </c>
    </row>
    <row r="71" spans="1:11" ht="15">
      <c r="A71" s="2" t="s">
        <v>94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20034</v>
      </c>
    </row>
    <row r="72" spans="1:11" ht="15">
      <c r="A72" s="2" t="s">
        <v>95</v>
      </c>
      <c r="B72" s="3"/>
      <c r="C72" s="3"/>
      <c r="D72" s="3"/>
      <c r="E72" s="3"/>
      <c r="F72" s="3"/>
      <c r="G72" s="3"/>
      <c r="H72" s="3"/>
      <c r="I72" s="3"/>
      <c r="J72" s="4"/>
      <c r="K72" s="18">
        <v>24766</v>
      </c>
    </row>
    <row r="73" spans="1:11" ht="15.75">
      <c r="A73" s="2"/>
      <c r="B73" s="7" t="s">
        <v>2</v>
      </c>
      <c r="C73" s="7"/>
      <c r="D73" s="3"/>
      <c r="E73" s="3"/>
      <c r="F73" s="3"/>
      <c r="G73" s="3"/>
      <c r="H73" s="3"/>
      <c r="I73" s="3"/>
      <c r="J73" s="4"/>
      <c r="K73" s="17"/>
    </row>
    <row r="74" spans="1:11" ht="15">
      <c r="A74" s="2" t="s">
        <v>35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9795.375</v>
      </c>
    </row>
    <row r="75" spans="1:11" ht="15">
      <c r="A75" s="2" t="s">
        <v>36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548.541</v>
      </c>
    </row>
    <row r="76" spans="1:11" ht="15.75">
      <c r="A76" s="8" t="s">
        <v>3</v>
      </c>
      <c r="B76" s="3"/>
      <c r="C76" s="3"/>
      <c r="D76" s="3"/>
      <c r="E76" s="3"/>
      <c r="F76" s="3"/>
      <c r="G76" s="3"/>
      <c r="H76" s="3"/>
      <c r="I76" s="3"/>
      <c r="J76" s="4"/>
      <c r="K76" s="18" t="s">
        <v>42</v>
      </c>
    </row>
    <row r="77" spans="1:11" ht="15.75">
      <c r="A77" s="8" t="s">
        <v>4</v>
      </c>
      <c r="B77" s="7"/>
      <c r="C77" s="7"/>
      <c r="D77" s="7"/>
      <c r="E77" s="7"/>
      <c r="F77" s="7"/>
      <c r="G77" s="7"/>
      <c r="H77" s="7"/>
      <c r="I77" s="3"/>
      <c r="J77" s="4"/>
      <c r="K77" s="18">
        <f>Лист2!W76+Лист2!AI76</f>
        <v>6680</v>
      </c>
    </row>
    <row r="78" spans="1:11" ht="15">
      <c r="A78" s="2" t="s">
        <v>5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6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7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8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9" t="s">
        <v>9</v>
      </c>
      <c r="B82" s="10"/>
      <c r="C82" s="10"/>
      <c r="D82" s="10"/>
      <c r="E82" s="10"/>
      <c r="F82" s="10"/>
      <c r="G82" s="10"/>
      <c r="H82" s="10"/>
      <c r="I82" s="10"/>
      <c r="J82" s="11"/>
      <c r="K82" s="5"/>
    </row>
    <row r="83" spans="1:11" ht="15">
      <c r="A83" s="2" t="s">
        <v>10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2" t="s">
        <v>11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9" t="s">
        <v>12</v>
      </c>
      <c r="B85" s="10"/>
      <c r="C85" s="10"/>
      <c r="D85" s="10"/>
      <c r="E85" s="10"/>
      <c r="F85" s="10"/>
      <c r="G85" s="10"/>
      <c r="H85" s="10"/>
      <c r="I85" s="10"/>
      <c r="J85" s="11"/>
      <c r="K85" s="5"/>
    </row>
    <row r="86" spans="1:11" ht="15">
      <c r="A86" s="2" t="s">
        <v>13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2" t="s">
        <v>14</v>
      </c>
      <c r="B87" s="3"/>
      <c r="C87" s="3"/>
      <c r="D87" s="3"/>
      <c r="E87" s="3"/>
      <c r="F87" s="3"/>
      <c r="G87" s="3"/>
      <c r="H87" s="3"/>
      <c r="I87" s="3"/>
      <c r="J87" s="4"/>
      <c r="K87" s="6"/>
    </row>
    <row r="88" spans="1:11" ht="15">
      <c r="A88" s="9" t="s">
        <v>15</v>
      </c>
      <c r="B88" s="10"/>
      <c r="C88" s="10"/>
      <c r="D88" s="10"/>
      <c r="E88" s="10"/>
      <c r="F88" s="10"/>
      <c r="G88" s="10"/>
      <c r="H88" s="10"/>
      <c r="I88" s="10"/>
      <c r="J88" s="11"/>
      <c r="K88" s="18">
        <f>K74+K75+K77</f>
        <v>17023.915999999997</v>
      </c>
    </row>
    <row r="89" spans="1:11" ht="15.75">
      <c r="A89" s="12"/>
      <c r="B89" s="7" t="s">
        <v>16</v>
      </c>
      <c r="C89" s="13"/>
      <c r="D89" s="13"/>
      <c r="E89" s="14"/>
      <c r="F89" s="14"/>
      <c r="G89" s="14"/>
      <c r="H89" s="14"/>
      <c r="I89" s="14"/>
      <c r="J89" s="4"/>
      <c r="K89" s="5"/>
    </row>
    <row r="90" spans="1:11" ht="15">
      <c r="A90" s="2" t="s">
        <v>17</v>
      </c>
      <c r="B90" s="14"/>
      <c r="C90" s="14"/>
      <c r="D90" s="14"/>
      <c r="E90" s="14"/>
      <c r="F90" s="14"/>
      <c r="G90" s="14"/>
      <c r="H90" s="14"/>
      <c r="I90" s="14"/>
      <c r="J90" s="4"/>
      <c r="K90" s="6"/>
    </row>
    <row r="91" spans="1:11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19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5"/>
    </row>
    <row r="94" spans="1:11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22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7" spans="1:9" ht="15">
      <c r="A97" s="1"/>
      <c r="B97" s="1" t="s">
        <v>23</v>
      </c>
      <c r="C97" s="1"/>
      <c r="D97" s="1"/>
      <c r="E97" s="1"/>
      <c r="F97" s="1"/>
      <c r="G97" s="1"/>
      <c r="H97" s="1"/>
      <c r="I97" s="1"/>
    </row>
    <row r="98" spans="1:9" ht="15">
      <c r="A98" s="1"/>
      <c r="B98" s="1" t="s">
        <v>96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12" ht="15">
      <c r="A100" s="2" t="s">
        <v>84</v>
      </c>
      <c r="B100" s="3"/>
      <c r="C100" s="3"/>
      <c r="D100" s="3"/>
      <c r="E100" s="3"/>
      <c r="F100" s="3"/>
      <c r="G100" s="3"/>
      <c r="H100" s="3"/>
      <c r="I100" s="3"/>
      <c r="J100" s="4"/>
      <c r="K100" s="15"/>
      <c r="L100" s="19"/>
    </row>
    <row r="101" spans="1:11" ht="15">
      <c r="A101" s="2" t="s">
        <v>85</v>
      </c>
      <c r="B101" s="3"/>
      <c r="C101" s="3"/>
      <c r="D101" s="3"/>
      <c r="E101" s="3"/>
      <c r="F101" s="3"/>
      <c r="G101" s="3"/>
      <c r="H101" s="3"/>
      <c r="I101" s="3"/>
      <c r="J101" s="4"/>
      <c r="K101" s="18">
        <v>30787</v>
      </c>
    </row>
    <row r="102" spans="1:11" ht="15">
      <c r="A102" s="2" t="s">
        <v>0</v>
      </c>
      <c r="B102" s="3"/>
      <c r="C102" s="3"/>
      <c r="D102" s="3"/>
      <c r="E102" s="3"/>
      <c r="F102" s="3"/>
      <c r="G102" s="3"/>
      <c r="H102" s="3"/>
      <c r="I102" s="3"/>
      <c r="J102" s="4"/>
      <c r="K102" s="16">
        <f>K69</f>
        <v>911.7</v>
      </c>
    </row>
    <row r="103" spans="1:11" ht="15">
      <c r="A103" s="2" t="s">
        <v>1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K70</f>
        <v>22</v>
      </c>
    </row>
    <row r="104" spans="1:11" ht="15">
      <c r="A104" s="2" t="s">
        <v>97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K71</f>
        <v>20034</v>
      </c>
    </row>
    <row r="105" spans="1:11" ht="15">
      <c r="A105" s="2" t="s">
        <v>98</v>
      </c>
      <c r="B105" s="3"/>
      <c r="C105" s="3"/>
      <c r="D105" s="3"/>
      <c r="E105" s="3"/>
      <c r="F105" s="3"/>
      <c r="G105" s="3"/>
      <c r="H105" s="3"/>
      <c r="I105" s="3"/>
      <c r="J105" s="4"/>
      <c r="K105" s="18"/>
    </row>
    <row r="106" spans="1:11" ht="15.75">
      <c r="A106" s="2"/>
      <c r="B106" s="7" t="s">
        <v>2</v>
      </c>
      <c r="C106" s="7"/>
      <c r="D106" s="3"/>
      <c r="E106" s="3"/>
      <c r="F106" s="3"/>
      <c r="G106" s="3"/>
      <c r="H106" s="3"/>
      <c r="I106" s="3"/>
      <c r="J106" s="4"/>
      <c r="K106" s="18"/>
    </row>
    <row r="107" spans="1:11" ht="15">
      <c r="A107" s="2" t="s">
        <v>35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K74</f>
        <v>9795.375</v>
      </c>
    </row>
    <row r="108" spans="1:14" ht="15">
      <c r="A108" s="2" t="s">
        <v>36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548.541</v>
      </c>
      <c r="N108" s="20"/>
    </row>
    <row r="109" spans="1:11" ht="15.75">
      <c r="A109" s="8" t="s">
        <v>3</v>
      </c>
      <c r="B109" s="3"/>
      <c r="C109" s="3"/>
      <c r="D109" s="3"/>
      <c r="E109" s="3"/>
      <c r="F109" s="3"/>
      <c r="G109" s="3"/>
      <c r="H109" s="3"/>
      <c r="I109" s="3"/>
      <c r="J109" s="4"/>
      <c r="K109" s="18" t="str">
        <f>Лист2!K106</f>
        <v> </v>
      </c>
    </row>
    <row r="110" spans="1:11" ht="15.75">
      <c r="A110" s="8" t="s">
        <v>4</v>
      </c>
      <c r="B110" s="7"/>
      <c r="C110" s="7"/>
      <c r="D110" s="7"/>
      <c r="E110" s="7"/>
      <c r="F110" s="7"/>
      <c r="G110" s="7"/>
      <c r="H110" s="7"/>
      <c r="I110" s="3"/>
      <c r="J110" s="4"/>
      <c r="K110" s="18" t="s">
        <v>42</v>
      </c>
    </row>
    <row r="111" spans="1:11" ht="15">
      <c r="A111" s="2" t="s">
        <v>5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</row>
    <row r="112" spans="1:11" ht="15">
      <c r="A112" s="2" t="s">
        <v>6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7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8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9" t="s">
        <v>9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</row>
    <row r="116" spans="1:11" ht="15">
      <c r="A116" s="2" t="s">
        <v>10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2" t="s">
        <v>11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9" t="s">
        <v>12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/>
    </row>
    <row r="119" spans="1:11" ht="15">
      <c r="A119" s="2" t="s">
        <v>13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2" t="s">
        <v>14</v>
      </c>
      <c r="B120" s="3"/>
      <c r="C120" s="3"/>
      <c r="D120" s="3"/>
      <c r="E120" s="3"/>
      <c r="F120" s="3"/>
      <c r="G120" s="3"/>
      <c r="H120" s="3"/>
      <c r="I120" s="3"/>
      <c r="J120" s="4"/>
      <c r="K120" s="6"/>
    </row>
    <row r="121" spans="1:11" ht="15">
      <c r="A121" s="9" t="s">
        <v>15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18">
        <f>K107+K108</f>
        <v>10343.916</v>
      </c>
    </row>
    <row r="122" spans="1:11" ht="15.75">
      <c r="A122" s="12"/>
      <c r="B122" s="7" t="s">
        <v>16</v>
      </c>
      <c r="C122" s="13"/>
      <c r="D122" s="13"/>
      <c r="E122" s="14"/>
      <c r="F122" s="14"/>
      <c r="G122" s="14"/>
      <c r="H122" s="14"/>
      <c r="I122" s="14"/>
      <c r="J122" s="4"/>
      <c r="K122" s="5"/>
    </row>
    <row r="123" spans="1:11" ht="15">
      <c r="A123" s="2" t="s">
        <v>17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</row>
    <row r="124" spans="1:11" ht="15">
      <c r="A124" s="2" t="s">
        <v>18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19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20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21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22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30" spans="1:12" ht="15">
      <c r="A130" s="24" t="s">
        <v>99</v>
      </c>
      <c r="B130" s="14"/>
      <c r="C130" s="14"/>
      <c r="D130" s="14"/>
      <c r="E130" s="14"/>
      <c r="F130" s="14"/>
      <c r="G130" s="14"/>
      <c r="H130" s="14"/>
      <c r="I130" s="14"/>
      <c r="J130" s="4"/>
      <c r="K130" s="18">
        <f>K5+K8*4</f>
        <v>95548.228</v>
      </c>
      <c r="L130" s="19"/>
    </row>
    <row r="131" spans="1:11" ht="15">
      <c r="A131" s="25" t="s">
        <v>100</v>
      </c>
      <c r="B131" s="26"/>
      <c r="C131" s="26"/>
      <c r="D131" s="26"/>
      <c r="E131" s="26"/>
      <c r="F131" s="26"/>
      <c r="G131" s="26"/>
      <c r="H131" s="26"/>
      <c r="I131" s="26"/>
      <c r="J131" s="11"/>
      <c r="K131" s="18">
        <f>K121+K88+K57+K25</f>
        <v>55069.66399999999</v>
      </c>
    </row>
    <row r="132" spans="1:11" ht="15">
      <c r="A132" s="24" t="s">
        <v>41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7"/>
    </row>
    <row r="133" spans="1:11" ht="15.75">
      <c r="A133" s="8" t="s">
        <v>24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>
        <f>K107*4</f>
        <v>39181.5</v>
      </c>
    </row>
    <row r="134" spans="1:11" ht="15.75">
      <c r="A134" s="8" t="s">
        <v>34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2194.164</v>
      </c>
    </row>
    <row r="135" spans="1:11" ht="15.75">
      <c r="A135" s="27" t="s">
        <v>3</v>
      </c>
      <c r="B135" s="26"/>
      <c r="C135" s="26"/>
      <c r="D135" s="26"/>
      <c r="E135" s="26"/>
      <c r="F135" s="26"/>
      <c r="G135" s="26"/>
      <c r="H135" s="26"/>
      <c r="I135" s="26"/>
      <c r="J135" s="11"/>
      <c r="K135" s="18"/>
    </row>
    <row r="136" spans="1:11" ht="15.75">
      <c r="A136" s="27" t="s">
        <v>4</v>
      </c>
      <c r="B136" s="26"/>
      <c r="C136" s="26"/>
      <c r="D136" s="26"/>
      <c r="E136" s="26"/>
      <c r="F136" s="26"/>
      <c r="G136" s="26"/>
      <c r="H136" s="26"/>
      <c r="I136" s="26"/>
      <c r="J136" s="11"/>
      <c r="K136" s="18">
        <f>K77+K46+K14</f>
        <v>13694</v>
      </c>
    </row>
    <row r="137" spans="1:11" ht="15">
      <c r="A137" s="2" t="s">
        <v>101</v>
      </c>
      <c r="B137" s="3"/>
      <c r="C137" s="3"/>
      <c r="D137" s="3"/>
      <c r="E137" s="3"/>
      <c r="F137" s="3"/>
      <c r="G137" s="3"/>
      <c r="H137" s="3"/>
      <c r="I137" s="3"/>
      <c r="J137" s="4"/>
      <c r="K137" s="17"/>
    </row>
    <row r="138" spans="1:11" ht="15">
      <c r="A138" s="2" t="s">
        <v>102</v>
      </c>
      <c r="B138" s="3"/>
      <c r="C138" s="3"/>
      <c r="D138" s="3"/>
      <c r="E138" s="3"/>
      <c r="F138" s="3"/>
      <c r="G138" s="3"/>
      <c r="H138" s="3"/>
      <c r="I138" s="3"/>
      <c r="J138" s="4"/>
      <c r="K138" s="18">
        <f>K130-K131</f>
        <v>40478.56400000001</v>
      </c>
    </row>
    <row r="139" spans="1:11" ht="15">
      <c r="A139" s="2" t="s">
        <v>103</v>
      </c>
      <c r="B139" s="3"/>
      <c r="C139" s="3"/>
      <c r="D139" s="3"/>
      <c r="E139" s="3"/>
      <c r="F139" s="3"/>
      <c r="G139" s="3"/>
      <c r="H139" s="3"/>
      <c r="I139" s="3"/>
      <c r="J139" s="4"/>
      <c r="K139" s="17">
        <v>16393</v>
      </c>
    </row>
    <row r="140" spans="1:11" ht="15">
      <c r="A140" s="2" t="s">
        <v>104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3448</v>
      </c>
    </row>
    <row r="141" spans="1:11" ht="15">
      <c r="A141" s="28" t="s">
        <v>105</v>
      </c>
      <c r="B141" s="29"/>
      <c r="C141" s="29"/>
      <c r="D141" s="29"/>
      <c r="E141" s="29"/>
      <c r="F141" s="29"/>
      <c r="G141" s="29"/>
      <c r="H141" s="29"/>
      <c r="I141" s="29"/>
      <c r="J141" s="30"/>
      <c r="K141" s="17">
        <v>7442</v>
      </c>
    </row>
    <row r="142" spans="1:11" ht="15">
      <c r="A142" s="2" t="s">
        <v>106</v>
      </c>
      <c r="B142" s="14"/>
      <c r="C142" s="14"/>
      <c r="D142" s="14"/>
      <c r="E142" s="14"/>
      <c r="F142" s="14"/>
      <c r="G142" s="14"/>
      <c r="H142" s="14"/>
      <c r="I142" s="14"/>
      <c r="J142" s="4"/>
      <c r="K142" s="17">
        <v>2770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8"/>
  <sheetViews>
    <sheetView workbookViewId="0" topLeftCell="T91">
      <selection activeCell="AI127" sqref="AI127"/>
    </sheetView>
  </sheetViews>
  <sheetFormatPr defaultColWidth="9.00390625" defaultRowHeight="12.75"/>
  <cols>
    <col min="10" max="10" width="18.37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43</v>
      </c>
      <c r="C2" s="1"/>
      <c r="D2" s="1"/>
      <c r="E2" s="1"/>
      <c r="F2" s="1"/>
      <c r="G2" s="1"/>
      <c r="H2" s="1"/>
      <c r="I2" s="1"/>
      <c r="M2" s="1"/>
      <c r="N2" s="1" t="s">
        <v>48</v>
      </c>
      <c r="O2" s="1"/>
      <c r="P2" s="1"/>
      <c r="Q2" s="1"/>
      <c r="R2" s="1"/>
      <c r="S2" s="1"/>
      <c r="T2" s="1"/>
      <c r="U2" s="1"/>
      <c r="Y2" s="1"/>
      <c r="Z2" s="1" t="s">
        <v>52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44</v>
      </c>
      <c r="B4" s="3"/>
      <c r="C4" s="3"/>
      <c r="D4" s="3"/>
      <c r="E4" s="3"/>
      <c r="F4" s="3"/>
      <c r="G4" s="3"/>
      <c r="H4" s="3"/>
      <c r="I4" s="3"/>
      <c r="J4" s="4"/>
      <c r="K4" s="15" t="s">
        <v>42</v>
      </c>
      <c r="M4" s="2" t="s">
        <v>49</v>
      </c>
      <c r="N4" s="3"/>
      <c r="O4" s="3"/>
      <c r="P4" s="3"/>
      <c r="Q4" s="3"/>
      <c r="R4" s="3"/>
      <c r="S4" s="3"/>
      <c r="T4" s="3"/>
      <c r="U4" s="3"/>
      <c r="V4" s="4"/>
      <c r="W4" s="15" t="s">
        <v>42</v>
      </c>
      <c r="Y4" s="2" t="s">
        <v>53</v>
      </c>
      <c r="Z4" s="3"/>
      <c r="AA4" s="3"/>
      <c r="AB4" s="3"/>
      <c r="AC4" s="3"/>
      <c r="AD4" s="3"/>
      <c r="AE4" s="3"/>
      <c r="AF4" s="3"/>
      <c r="AG4" s="3"/>
      <c r="AH4" s="4"/>
      <c r="AI4" s="15" t="s">
        <v>42</v>
      </c>
    </row>
    <row r="5" spans="1:35" ht="15">
      <c r="A5" s="2" t="s">
        <v>45</v>
      </c>
      <c r="B5" s="3"/>
      <c r="C5" s="3"/>
      <c r="D5" s="3"/>
      <c r="E5" s="3"/>
      <c r="F5" s="3"/>
      <c r="G5" s="3"/>
      <c r="H5" s="3"/>
      <c r="I5" s="3"/>
      <c r="J5" s="4"/>
      <c r="K5" s="15">
        <v>15409</v>
      </c>
      <c r="M5" s="2" t="s">
        <v>50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18639.297</v>
      </c>
      <c r="Y5" s="2" t="s">
        <v>54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21869.593999999997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870.7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870.7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870.7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22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22</v>
      </c>
    </row>
    <row r="8" spans="1:35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7">
        <v>7.67</v>
      </c>
      <c r="M8" s="2" t="s">
        <v>46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7.67</v>
      </c>
      <c r="Y8" s="2" t="s">
        <v>46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7.67</v>
      </c>
    </row>
    <row r="9" spans="1:35" ht="15">
      <c r="A9" s="2" t="s">
        <v>47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6678.269</v>
      </c>
      <c r="M9" s="2" t="s">
        <v>51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6678.269</v>
      </c>
      <c r="Y9" s="2" t="s">
        <v>55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6678.269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24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3265.125</v>
      </c>
      <c r="M11" s="8" t="s">
        <v>24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3265.125</v>
      </c>
      <c r="Y11" s="8" t="s">
        <v>24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3265.125</v>
      </c>
    </row>
    <row r="12" spans="1:35" ht="15.75">
      <c r="A12" s="8" t="s">
        <v>25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182.847</v>
      </c>
      <c r="M12" s="8" t="s">
        <v>25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182.847</v>
      </c>
      <c r="Y12" s="8" t="s">
        <v>25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182.847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42</v>
      </c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 t="s">
        <v>42</v>
      </c>
      <c r="Y13" s="8" t="s">
        <v>26</v>
      </c>
      <c r="Z13" s="3"/>
      <c r="AA13" s="3"/>
      <c r="AB13" s="3"/>
      <c r="AC13" s="3"/>
      <c r="AD13" s="3"/>
      <c r="AE13" s="3"/>
      <c r="AF13" s="3"/>
      <c r="AG13" s="3"/>
      <c r="AH13" s="4"/>
      <c r="AI13" s="18" t="s">
        <v>42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AI19</f>
        <v>5010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>
        <v>5010</v>
      </c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3447.972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3447.972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AI11+AI12+AI14</f>
        <v>8457.972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31" t="s">
        <v>64</v>
      </c>
      <c r="F34" s="1"/>
      <c r="G34" s="1"/>
      <c r="H34" s="1"/>
      <c r="I34" s="1"/>
      <c r="M34" s="1"/>
      <c r="N34" s="1"/>
      <c r="O34" s="1"/>
      <c r="P34" s="1"/>
      <c r="Q34" s="1"/>
      <c r="R34" s="31" t="s">
        <v>60</v>
      </c>
      <c r="S34" s="1"/>
      <c r="T34" s="1"/>
      <c r="U34" s="1"/>
      <c r="Y34" s="1"/>
      <c r="Z34" s="1"/>
      <c r="AA34" s="1"/>
      <c r="AB34" s="1"/>
      <c r="AC34" s="1"/>
      <c r="AD34" s="31" t="s">
        <v>56</v>
      </c>
      <c r="AE34" s="1"/>
      <c r="AF34" s="1"/>
      <c r="AG34" s="1"/>
    </row>
    <row r="35" spans="1:36" ht="15">
      <c r="A35" s="2" t="s">
        <v>65</v>
      </c>
      <c r="B35" s="3"/>
      <c r="C35" s="3"/>
      <c r="D35" s="3"/>
      <c r="E35" s="3"/>
      <c r="F35" s="3"/>
      <c r="G35" s="3"/>
      <c r="H35" s="3"/>
      <c r="I35" s="3"/>
      <c r="J35" s="4"/>
      <c r="K35" s="18" t="s">
        <v>42</v>
      </c>
      <c r="M35" s="2" t="s">
        <v>61</v>
      </c>
      <c r="N35" s="3"/>
      <c r="O35" s="3"/>
      <c r="P35" s="3"/>
      <c r="Q35" s="3"/>
      <c r="R35" s="3"/>
      <c r="S35" s="3"/>
      <c r="T35" s="3"/>
      <c r="U35" s="3"/>
      <c r="V35" s="4"/>
      <c r="W35" s="15" t="s">
        <v>42</v>
      </c>
      <c r="Y35" s="2" t="s">
        <v>57</v>
      </c>
      <c r="Z35" s="3"/>
      <c r="AA35" s="3"/>
      <c r="AB35" s="3"/>
      <c r="AC35" s="3"/>
      <c r="AD35" s="3"/>
      <c r="AE35" s="3"/>
      <c r="AF35" s="3"/>
      <c r="AG35" s="3"/>
      <c r="AH35" s="4"/>
      <c r="AI35" s="15" t="s">
        <v>42</v>
      </c>
      <c r="AJ35" s="19"/>
    </row>
    <row r="36" spans="1:36" ht="15">
      <c r="A36" s="2" t="s">
        <v>66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20089.890999999996</v>
      </c>
      <c r="M36" s="2" t="s">
        <v>62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23320.187999999995</v>
      </c>
      <c r="X36" s="20" t="s">
        <v>42</v>
      </c>
      <c r="Y36" s="2" t="s">
        <v>58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24546.484999999993</v>
      </c>
      <c r="AJ36" s="20" t="s">
        <v>42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870.7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870.7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870.7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22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22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22</v>
      </c>
    </row>
    <row r="39" spans="1:35" ht="15">
      <c r="A39" s="2" t="s">
        <v>46</v>
      </c>
      <c r="B39" s="3"/>
      <c r="C39" s="3"/>
      <c r="D39" s="3"/>
      <c r="E39" s="3"/>
      <c r="F39" s="3"/>
      <c r="G39" s="3"/>
      <c r="H39" s="3"/>
      <c r="I39" s="3"/>
      <c r="J39" s="4"/>
      <c r="K39" s="17">
        <v>7.67</v>
      </c>
      <c r="M39" s="2" t="s">
        <v>46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7.67</v>
      </c>
      <c r="Y39" s="2" t="s">
        <v>46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7.67</v>
      </c>
    </row>
    <row r="40" spans="1:35" ht="15">
      <c r="A40" s="2" t="s">
        <v>67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6678.269</v>
      </c>
      <c r="M40" s="2" t="s">
        <v>63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6678.269</v>
      </c>
      <c r="Y40" s="2" t="s">
        <v>59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6678.269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24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3265.125</v>
      </c>
      <c r="M42" s="8" t="s">
        <v>24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3265.125</v>
      </c>
      <c r="Y42" s="8" t="s">
        <v>24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3265.125</v>
      </c>
    </row>
    <row r="43" spans="1:35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182.847</v>
      </c>
      <c r="M43" s="8" t="s">
        <v>25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182.847</v>
      </c>
      <c r="Y43" s="8" t="s">
        <v>25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182.847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 t="s">
        <v>42</v>
      </c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 t="s">
        <v>42</v>
      </c>
      <c r="Y44" s="8" t="s">
        <v>26</v>
      </c>
      <c r="Z44" s="3"/>
      <c r="AA44" s="3"/>
      <c r="AB44" s="3"/>
      <c r="AC44" s="3"/>
      <c r="AD44" s="3"/>
      <c r="AE44" s="3"/>
      <c r="AF44" s="3"/>
      <c r="AG44" s="3"/>
      <c r="AH44" s="4"/>
      <c r="AI44" s="18" t="s">
        <v>42</v>
      </c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 t="s">
        <v>42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>
        <f>W50</f>
        <v>2004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/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6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  <c r="AJ47">
        <f>AI42*3</f>
        <v>9795.375</v>
      </c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 t="s">
        <v>42</v>
      </c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>
        <v>2004</v>
      </c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6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  <c r="AJ54" s="20" t="s">
        <v>42</v>
      </c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14</v>
      </c>
      <c r="Z55" s="3"/>
      <c r="AA55" s="3"/>
      <c r="AB55" s="3"/>
      <c r="AC55" s="3"/>
      <c r="AD55" s="3"/>
      <c r="AE55" s="3"/>
      <c r="AF55" s="3"/>
      <c r="AG55" s="3"/>
      <c r="AH55" s="4"/>
      <c r="AI55" s="5"/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3447.972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W42+W43+W45</f>
        <v>5451.972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</f>
        <v>3447.972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1" t="s">
        <v>31</v>
      </c>
      <c r="R65" s="22" t="s">
        <v>32</v>
      </c>
      <c r="AD65" s="22" t="s">
        <v>33</v>
      </c>
    </row>
    <row r="66" spans="1:35" ht="15">
      <c r="A66" s="2" t="s">
        <v>68</v>
      </c>
      <c r="B66" s="3"/>
      <c r="C66" s="3"/>
      <c r="D66" s="3"/>
      <c r="E66" s="3"/>
      <c r="F66" s="3"/>
      <c r="G66" s="3"/>
      <c r="H66" s="3"/>
      <c r="I66" s="3"/>
      <c r="J66" s="4"/>
      <c r="K66" s="23"/>
      <c r="M66" s="2" t="s">
        <v>71</v>
      </c>
      <c r="N66" s="3"/>
      <c r="O66" s="3"/>
      <c r="P66" s="3"/>
      <c r="Q66" s="3"/>
      <c r="R66" s="3"/>
      <c r="S66" s="3"/>
      <c r="T66" s="3"/>
      <c r="U66" s="3"/>
      <c r="V66" s="4"/>
      <c r="W66" s="23"/>
      <c r="Y66" s="2" t="s">
        <v>74</v>
      </c>
      <c r="Z66" s="3"/>
      <c r="AA66" s="3"/>
      <c r="AB66" s="3"/>
      <c r="AC66" s="3"/>
      <c r="AD66" s="3"/>
      <c r="AE66" s="3"/>
      <c r="AF66" s="3"/>
      <c r="AG66" s="3"/>
      <c r="AH66" s="4"/>
      <c r="AI66" s="23"/>
    </row>
    <row r="67" spans="1:35" ht="15">
      <c r="A67" s="2" t="s">
        <v>69</v>
      </c>
      <c r="B67" s="3"/>
      <c r="C67" s="3"/>
      <c r="D67" s="3"/>
      <c r="E67" s="3"/>
      <c r="F67" s="3"/>
      <c r="G67" s="3"/>
      <c r="H67" s="3"/>
      <c r="I67" s="3"/>
      <c r="J67" s="4"/>
      <c r="K67" s="15">
        <f>AI36+AI40-AI56</f>
        <v>27776.781999999992</v>
      </c>
      <c r="M67" s="2" t="s">
        <v>72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31007.07899999999</v>
      </c>
      <c r="Y67" s="2" t="s">
        <v>75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30897.37599999999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870.7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870.7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870.7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22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22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22</v>
      </c>
    </row>
    <row r="70" spans="1:35" ht="15">
      <c r="A70" s="2" t="s">
        <v>46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7.67</v>
      </c>
      <c r="M70" s="2" t="s">
        <v>46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7.67</v>
      </c>
      <c r="Y70" s="2" t="s">
        <v>46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7.67</v>
      </c>
    </row>
    <row r="71" spans="1:35" ht="15">
      <c r="A71" s="2" t="s">
        <v>70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6678.269</v>
      </c>
      <c r="M71" s="2" t="s">
        <v>73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6678.269</v>
      </c>
      <c r="Y71" s="2" t="s">
        <v>76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6678.269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24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3265.125</v>
      </c>
      <c r="M73" s="8" t="s">
        <v>24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3265.125</v>
      </c>
      <c r="Y73" s="8" t="s">
        <v>24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3265.125</v>
      </c>
    </row>
    <row r="74" spans="1:35" ht="15.75">
      <c r="A74" s="8" t="s">
        <v>34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182.847</v>
      </c>
      <c r="M74" s="8" t="s">
        <v>34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182.847</v>
      </c>
      <c r="Y74" s="8" t="s">
        <v>34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182.847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 t="s">
        <v>42</v>
      </c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 t="s">
        <v>42</v>
      </c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 t="s">
        <v>42</v>
      </c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/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W81</f>
        <v>3340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f>AI81</f>
        <v>3340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>
        <v>3340</v>
      </c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>
        <v>3340</v>
      </c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14</v>
      </c>
      <c r="B86" s="3"/>
      <c r="C86" s="3"/>
      <c r="D86" s="3"/>
      <c r="E86" s="3"/>
      <c r="F86" s="3"/>
      <c r="G86" s="3"/>
      <c r="H86" s="3"/>
      <c r="I86" s="3"/>
      <c r="J86" s="4"/>
      <c r="K86" s="5"/>
      <c r="M86" s="2" t="s">
        <v>14</v>
      </c>
      <c r="N86" s="3"/>
      <c r="O86" s="3"/>
      <c r="P86" s="3"/>
      <c r="Q86" s="3"/>
      <c r="R86" s="3"/>
      <c r="S86" s="3"/>
      <c r="T86" s="3"/>
      <c r="U86" s="3"/>
      <c r="V86" s="4"/>
      <c r="W86" s="5"/>
      <c r="Y86" s="2" t="s">
        <v>14</v>
      </c>
      <c r="Z86" s="3"/>
      <c r="AA86" s="3"/>
      <c r="AB86" s="3"/>
      <c r="AC86" s="3"/>
      <c r="AD86" s="3"/>
      <c r="AE86" s="3"/>
      <c r="AF86" s="3"/>
      <c r="AG86" s="3"/>
      <c r="AH86" s="4"/>
      <c r="AI86" s="5"/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</f>
        <v>3447.972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6787.972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6787.972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1" t="s">
        <v>37</v>
      </c>
      <c r="R96" s="22" t="s">
        <v>38</v>
      </c>
      <c r="AD96" s="22" t="s">
        <v>39</v>
      </c>
    </row>
    <row r="97" spans="1:35" ht="15">
      <c r="A97" s="2" t="s">
        <v>84</v>
      </c>
      <c r="B97" s="3"/>
      <c r="C97" s="3"/>
      <c r="D97" s="3"/>
      <c r="E97" s="3"/>
      <c r="F97" s="3"/>
      <c r="G97" s="3"/>
      <c r="H97" s="3"/>
      <c r="I97" s="3"/>
      <c r="J97" s="4"/>
      <c r="K97" s="23"/>
      <c r="M97" s="2" t="s">
        <v>81</v>
      </c>
      <c r="N97" s="3"/>
      <c r="O97" s="3"/>
      <c r="P97" s="3"/>
      <c r="Q97" s="3"/>
      <c r="R97" s="3"/>
      <c r="S97" s="3"/>
      <c r="T97" s="3"/>
      <c r="U97" s="3"/>
      <c r="V97" s="4"/>
      <c r="W97" s="23"/>
      <c r="Y97" s="2" t="s">
        <v>77</v>
      </c>
      <c r="Z97" s="3"/>
      <c r="AA97" s="3"/>
      <c r="AB97" s="3"/>
      <c r="AC97" s="3"/>
      <c r="AD97" s="3"/>
      <c r="AE97" s="3"/>
      <c r="AF97" s="3"/>
      <c r="AG97" s="3"/>
      <c r="AH97" s="4"/>
      <c r="AI97" s="23"/>
    </row>
    <row r="98" spans="1:35" ht="15">
      <c r="A98" s="2" t="s">
        <v>85</v>
      </c>
      <c r="B98" s="3"/>
      <c r="C98" s="3"/>
      <c r="D98" s="3"/>
      <c r="E98" s="3"/>
      <c r="F98" s="3"/>
      <c r="G98" s="3"/>
      <c r="H98" s="3"/>
      <c r="I98" s="3"/>
      <c r="J98" s="4"/>
      <c r="K98" s="15">
        <f>AI67+AI71-AI87</f>
        <v>30787.672999999988</v>
      </c>
      <c r="M98" s="2" t="s">
        <v>82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34017.96999999999</v>
      </c>
      <c r="Y98" s="2" t="s">
        <v>78</v>
      </c>
      <c r="Z98" s="3"/>
      <c r="AA98" s="3"/>
      <c r="AB98" s="3"/>
      <c r="AC98" s="3"/>
      <c r="AD98" s="3"/>
      <c r="AE98" s="3"/>
      <c r="AF98" s="3"/>
      <c r="AG98" s="3"/>
      <c r="AH98" s="4"/>
      <c r="AI98" s="15">
        <f>W98+W102-W118</f>
        <v>37248.266999999985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870.7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870.7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870.7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22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22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22</v>
      </c>
    </row>
    <row r="101" spans="1:35" ht="15">
      <c r="A101" s="2" t="s">
        <v>46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7.67</v>
      </c>
      <c r="M101" s="2" t="s">
        <v>46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7.67</v>
      </c>
      <c r="Y101" s="2" t="s">
        <v>79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7.67</v>
      </c>
    </row>
    <row r="102" spans="1:35" ht="15">
      <c r="A102" s="2" t="s">
        <v>86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6678.269</v>
      </c>
      <c r="M102" s="2" t="s">
        <v>83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6678.269</v>
      </c>
      <c r="Y102" s="2" t="s">
        <v>80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6678.269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24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3265.125</v>
      </c>
      <c r="M104" s="8" t="s">
        <v>24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3265.125</v>
      </c>
      <c r="Y104" s="8" t="s">
        <v>24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3265.125</v>
      </c>
    </row>
    <row r="105" spans="1:35" ht="15.75">
      <c r="A105" s="8" t="s">
        <v>34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182.847</v>
      </c>
      <c r="M105" s="8" t="s">
        <v>34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182.847</v>
      </c>
      <c r="Y105" s="8" t="s">
        <v>34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182.847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 t="s">
        <v>42</v>
      </c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 t="s">
        <v>42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 t="s">
        <v>42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/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 t="s">
        <v>42</v>
      </c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 t="s">
        <v>42</v>
      </c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107</v>
      </c>
      <c r="B117" s="3"/>
      <c r="C117" s="3"/>
      <c r="D117" s="3"/>
      <c r="E117" s="3"/>
      <c r="F117" s="3"/>
      <c r="G117" s="3"/>
      <c r="H117" s="3"/>
      <c r="I117" s="3"/>
      <c r="J117" s="4"/>
      <c r="K117" s="5" t="s">
        <v>42</v>
      </c>
      <c r="M117" s="2" t="s">
        <v>40</v>
      </c>
      <c r="N117" s="3"/>
      <c r="O117" s="3"/>
      <c r="P117" s="3"/>
      <c r="Q117" s="3"/>
      <c r="R117" s="3"/>
      <c r="S117" s="3"/>
      <c r="T117" s="3"/>
      <c r="U117" s="3"/>
      <c r="V117" s="4"/>
      <c r="W117" s="5"/>
      <c r="Y117" s="2" t="s">
        <v>40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/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</f>
        <v>3447.972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</f>
        <v>3447.972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</f>
        <v>3447.972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20">
        <f>AI98+AI102-AI118</f>
        <v>40478.563999999984</v>
      </c>
    </row>
    <row r="128" ht="12.75">
      <c r="AI128" s="1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2014-02-07T06:48:53Z</cp:lastPrinted>
  <dcterms:created xsi:type="dcterms:W3CDTF">2012-04-11T04:13:08Z</dcterms:created>
  <dcterms:modified xsi:type="dcterms:W3CDTF">2015-01-14T06:24:39Z</dcterms:modified>
  <cp:category/>
  <cp:version/>
  <cp:contentType/>
  <cp:contentStatus/>
</cp:coreProperties>
</file>