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<sst xmlns="http://schemas.openxmlformats.org/spreadsheetml/2006/main" count="501" uniqueCount="111">
  <si>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</si>
  <si>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</si>
  <si>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</si>
  <si>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</si>
  <si>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</si>
  <si>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</si>
  <si>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</si>
  <si>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</si>
  <si>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</si>
  <si>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</si>
  <si>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</si>
  <si>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</si>
  <si>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</si>
  <si>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</si>
  <si>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</si>
  <si>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</si>
  <si>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</si>
  <si>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</si>
  <si>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</si>
  <si>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</si>
  <si>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</si>
  <si>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</si>
  <si>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</si>
  <si>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</si>
  <si>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</si>
  <si>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5. Тариф на 2013 год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</si>
  <si>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</si>
  <si>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</si>
  <si>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</si>
  <si>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</si>
  <si>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</si>
  <si>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</si>
  <si>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к. Прочие работы  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</si>
  <si>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</si>
  <si>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</si>
  <si>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</si>
  <si>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</si>
  <si>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</si>
  <si>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</si>
  <si>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</si>
  <si>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</si>
  <si>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</si>
  <si>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</si>
  <si>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</si>
  <si>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</si>
  <si>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22 пос. Электрострой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</si>
  <si>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</si>
  <si>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</si>
  <si>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</si>
  <si>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</si>
  <si>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22 пос. Электрострой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</si>
  <si>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</si>
  <si>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</si>
  <si>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</si>
  <si>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22 пос. Электрострой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</si>
  <si>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</si>
  <si>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</si>
  <si>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</si>
  <si>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</si>
  <si>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</si>
  <si>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</si>
  <si>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</si>
  <si>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</si>
  <si>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</si>
  <si>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</si>
  <si>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>5. Тариф на 2014год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</si>
  <si>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</si>
  <si>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</si>
  <si>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</si>
  <si>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</si>
  <si>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</si>
  <si>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</si>
  <si>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</si>
  <si>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</si>
  <si>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</si>
  <si>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</si>
  <si>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</si>
  <si>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</si>
  <si>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</si>
  <si>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</si>
  <si>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</si>
  <si>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</si>
  <si>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</si>
  <si>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</si>
  <si>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</si>
  <si>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</si>
  <si>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</si>
  <si>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</si>
  <si>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2014г. </t>
  </si>
  <si>
    <t>коммунальным услугам жилого дома № 22 пос. Электрострой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</si>
  <si>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</si>
  <si>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</si>
  <si>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22 пос. Электрострой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</si>
  <si>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</si>
  <si>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</si>
  <si>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22 пос. Электрострой за 1 квартал 2014г.</t>
  </si>
  <si>
    <t xml:space="preserve">5.начислено за 1 квартал 2014г. </t>
  </si>
  <si>
    <t>6. задолженность за собственниками  на 01.04.2014г.</t>
  </si>
  <si>
    <t>б. Сети водоотведения (отдано деньгами)</t>
  </si>
  <si>
    <t>коммунальным услугам жилого дома № 22 пос. Электрострой за  4 квартал 2014г.</t>
  </si>
  <si>
    <t xml:space="preserve">5.начислено за 4 квартал 2014г. </t>
  </si>
  <si>
    <t>6. задолженность за собственниками на 31.12.2014г.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</si>
  <si>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</si>
  <si>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</si>
  <si>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</si>
  <si>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</si>
  <si>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</si>
  <si>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</si>
  <si>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ж.Смена входных дверей в местах общего пользования (смена ручки)</t>
  </si>
  <si>
    <t>Итого начислено за 2014 год</t>
  </si>
  <si>
    <t>Итого истрачено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</si>
</sst>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102">
      <selection activeCell="K140" sqref="K14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95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5"/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>
        <v>21304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866.9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96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20571.537</v>
      </c>
    </row>
    <row r="9" spans="1:11" ht="15">
      <c r="A9" s="2" t="s">
        <v>97</v>
      </c>
      <c r="B9" s="3"/>
      <c r="C9" s="3"/>
      <c r="D9" s="3"/>
      <c r="E9" s="3"/>
      <c r="F9" s="3"/>
      <c r="G9" s="3"/>
      <c r="H9" s="3"/>
      <c r="I9" s="3"/>
      <c r="J9" s="4"/>
      <c r="K9" s="18">
        <v>5438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37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9752.625</v>
      </c>
    </row>
    <row r="12" spans="1:11" ht="15">
      <c r="A12" s="2" t="s">
        <v>38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546.1469999999999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Лист2!W14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10298.772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805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199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4045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44</v>
      </c>
    </row>
    <row r="37" spans="1:11" ht="15">
      <c r="A37" s="2" t="s">
        <v>69</v>
      </c>
      <c r="B37" s="3"/>
      <c r="C37" s="3"/>
      <c r="D37" s="3"/>
      <c r="E37" s="3"/>
      <c r="F37" s="3"/>
      <c r="G37" s="3"/>
      <c r="H37" s="3"/>
      <c r="I37" s="3"/>
      <c r="J37" s="4"/>
      <c r="K37" s="18">
        <f>K5+K8-K25</f>
        <v>31576.764999999996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v>866.9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18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20571.537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4331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37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9752.625</v>
      </c>
    </row>
    <row r="44" spans="1:11" ht="15">
      <c r="A44" s="2" t="s">
        <v>38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546.1469999999999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Лист2!AI45</f>
        <v>7631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17929.772</v>
      </c>
    </row>
    <row r="58" spans="1:11" ht="15.75">
      <c r="A58" s="12"/>
      <c r="B58" s="7" t="s">
        <v>31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29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30</v>
      </c>
      <c r="B62" s="14"/>
      <c r="C62" s="14"/>
      <c r="D62" s="14"/>
      <c r="E62" s="14"/>
      <c r="F62" s="14"/>
      <c r="G62" s="14"/>
      <c r="H62" s="14"/>
      <c r="I62" s="14"/>
      <c r="J62" s="4"/>
      <c r="K62" s="5">
        <v>0</v>
      </c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92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71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1" ht="15">
      <c r="A68" s="2" t="s">
        <v>72</v>
      </c>
      <c r="B68" s="3"/>
      <c r="C68" s="3"/>
      <c r="D68" s="3"/>
      <c r="E68" s="3"/>
      <c r="F68" s="3"/>
      <c r="G68" s="3"/>
      <c r="H68" s="3"/>
      <c r="I68" s="3"/>
      <c r="J68" s="4"/>
      <c r="K68" s="18">
        <f>K37+K40-K57</f>
        <v>34218.53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v>866.9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v>18</v>
      </c>
    </row>
    <row r="71" spans="1:11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20571.537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v>8403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37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9752.625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546.1469999999999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>
        <v>0</v>
      </c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7">
        <f>Лист2!K76+Лист2!W76+Лист2!AI76</f>
        <v>432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10730.772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>
        <v>0</v>
      </c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>
        <v>0</v>
      </c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>
        <v>0</v>
      </c>
    </row>
    <row r="96" spans="1:9" ht="15">
      <c r="A96" s="1"/>
      <c r="B96" s="1" t="s">
        <v>24</v>
      </c>
      <c r="C96" s="1"/>
      <c r="D96" s="1"/>
      <c r="E96" s="1"/>
      <c r="F96" s="1"/>
      <c r="G96" s="1"/>
      <c r="H96" s="1"/>
      <c r="I96" s="1"/>
    </row>
    <row r="97" spans="1:9" ht="15">
      <c r="A97" s="1"/>
      <c r="B97" s="1" t="s">
        <v>99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12" ht="15">
      <c r="A99" s="2" t="s">
        <v>86</v>
      </c>
      <c r="B99" s="3"/>
      <c r="C99" s="3"/>
      <c r="D99" s="3"/>
      <c r="E99" s="3"/>
      <c r="F99" s="3"/>
      <c r="G99" s="3"/>
      <c r="H99" s="3"/>
      <c r="I99" s="3"/>
      <c r="J99" s="4"/>
      <c r="K99" s="15"/>
      <c r="L99" s="20"/>
    </row>
    <row r="100" spans="1:11" ht="15">
      <c r="A100" s="2" t="s">
        <v>87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K68+K71-K88</f>
        <v>44059.295</v>
      </c>
    </row>
    <row r="101" spans="1:11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v>866.9</v>
      </c>
    </row>
    <row r="102" spans="1:11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v>18</v>
      </c>
    </row>
    <row r="103" spans="1:11" ht="15">
      <c r="A103" s="2" t="s">
        <v>100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K71</f>
        <v>20571.537</v>
      </c>
    </row>
    <row r="104" spans="1:11" ht="15">
      <c r="A104" s="2" t="s">
        <v>101</v>
      </c>
      <c r="B104" s="3"/>
      <c r="C104" s="3"/>
      <c r="D104" s="3"/>
      <c r="E104" s="3"/>
      <c r="F104" s="3"/>
      <c r="G104" s="3"/>
      <c r="H104" s="3"/>
      <c r="I104" s="3"/>
      <c r="J104" s="4"/>
      <c r="K104" s="18"/>
    </row>
    <row r="105" spans="1:11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17"/>
    </row>
    <row r="106" spans="1:11" ht="15">
      <c r="A106" s="2" t="s">
        <v>37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K74</f>
        <v>9752.625</v>
      </c>
    </row>
    <row r="107" spans="1:11" ht="15">
      <c r="A107" s="2" t="s">
        <v>38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K75</f>
        <v>546.1469999999999</v>
      </c>
    </row>
    <row r="108" spans="1:11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0</v>
      </c>
    </row>
    <row r="109" spans="1:11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Лист2!AI107+Лист2!W107+Лист2!K107</f>
        <v>1545</v>
      </c>
    </row>
    <row r="110" spans="1:11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</row>
    <row r="111" spans="1:11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14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11843.772</v>
      </c>
    </row>
    <row r="121" spans="1:11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</row>
    <row r="122" spans="1:11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>
        <v>0</v>
      </c>
    </row>
    <row r="123" spans="1:11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>
        <v>0</v>
      </c>
    </row>
    <row r="124" spans="1:11" ht="15">
      <c r="A124" s="2" t="s">
        <v>23</v>
      </c>
      <c r="B124" s="14"/>
      <c r="C124" s="14"/>
      <c r="D124" s="14"/>
      <c r="E124" s="14"/>
      <c r="F124" s="14"/>
      <c r="G124" s="14"/>
      <c r="H124" s="14"/>
      <c r="I124" s="14"/>
      <c r="J124" s="4"/>
      <c r="K124" s="18"/>
    </row>
    <row r="125" spans="1:11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>
        <v>0</v>
      </c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>
        <v>0</v>
      </c>
    </row>
    <row r="128" spans="1:12" ht="15">
      <c r="A128" s="24" t="s">
        <v>109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f>K5+K8*4</f>
        <v>103590.148</v>
      </c>
      <c r="L128" s="20"/>
    </row>
    <row r="129" spans="1:11" ht="15">
      <c r="A129" s="25" t="s">
        <v>110</v>
      </c>
      <c r="B129" s="26"/>
      <c r="C129" s="26"/>
      <c r="D129" s="26"/>
      <c r="E129" s="26"/>
      <c r="F129" s="26"/>
      <c r="G129" s="26"/>
      <c r="H129" s="26"/>
      <c r="I129" s="26"/>
      <c r="J129" s="11"/>
      <c r="K129" s="18">
        <f>K120+K88+K57+K25</f>
        <v>50803.088</v>
      </c>
    </row>
    <row r="130" spans="1:11" ht="15">
      <c r="A130" s="24" t="s">
        <v>43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7"/>
    </row>
    <row r="131" spans="1:11" ht="15.75">
      <c r="A131" s="8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7">
        <f>K106*4</f>
        <v>39010.5</v>
      </c>
    </row>
    <row r="132" spans="1:11" ht="15.75">
      <c r="A132" s="8" t="s">
        <v>36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K107*4</f>
        <v>2184.5879999999997</v>
      </c>
    </row>
    <row r="133" spans="1:11" ht="15.75">
      <c r="A133" s="27" t="s">
        <v>3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7"/>
    </row>
    <row r="134" spans="1:11" ht="15.75">
      <c r="A134" s="27" t="s">
        <v>4</v>
      </c>
      <c r="B134" s="26"/>
      <c r="C134" s="26"/>
      <c r="D134" s="26"/>
      <c r="E134" s="26"/>
      <c r="F134" s="26"/>
      <c r="G134" s="26"/>
      <c r="H134" s="26"/>
      <c r="I134" s="26"/>
      <c r="J134" s="11"/>
      <c r="K134" s="17">
        <f>K109+K77+K46</f>
        <v>9608</v>
      </c>
    </row>
    <row r="135" spans="1:11" ht="15">
      <c r="A135" s="2" t="s">
        <v>102</v>
      </c>
      <c r="B135" s="3"/>
      <c r="C135" s="3"/>
      <c r="D135" s="3"/>
      <c r="E135" s="3"/>
      <c r="F135" s="3"/>
      <c r="G135" s="3"/>
      <c r="H135" s="3"/>
      <c r="I135" s="3"/>
      <c r="J135" s="4"/>
      <c r="K135" s="17"/>
    </row>
    <row r="136" spans="1:11" ht="15">
      <c r="A136" s="2" t="s">
        <v>103</v>
      </c>
      <c r="B136" s="3"/>
      <c r="C136" s="3"/>
      <c r="D136" s="3"/>
      <c r="E136" s="3"/>
      <c r="F136" s="3"/>
      <c r="G136" s="3"/>
      <c r="H136" s="3"/>
      <c r="I136" s="3"/>
      <c r="J136" s="4"/>
      <c r="K136" s="18">
        <f>K128-K129</f>
        <v>52787.06</v>
      </c>
    </row>
    <row r="137" spans="1:11" ht="15">
      <c r="A137" s="2" t="s">
        <v>104</v>
      </c>
      <c r="B137" s="3"/>
      <c r="C137" s="3"/>
      <c r="D137" s="3"/>
      <c r="E137" s="3"/>
      <c r="F137" s="3"/>
      <c r="G137" s="3"/>
      <c r="H137" s="3"/>
      <c r="I137" s="3"/>
      <c r="J137" s="4"/>
      <c r="K137" s="17">
        <v>6944</v>
      </c>
    </row>
    <row r="138" spans="1:11" ht="15">
      <c r="A138" s="2" t="s">
        <v>105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6746</v>
      </c>
    </row>
    <row r="139" spans="1:11" ht="15">
      <c r="A139" s="28" t="s">
        <v>106</v>
      </c>
      <c r="B139" s="29"/>
      <c r="C139" s="29"/>
      <c r="D139" s="29"/>
      <c r="E139" s="29"/>
      <c r="F139" s="29"/>
      <c r="G139" s="29"/>
      <c r="H139" s="29"/>
      <c r="I139" s="29"/>
      <c r="J139" s="30"/>
      <c r="K139" s="17">
        <v>614</v>
      </c>
    </row>
    <row r="140" spans="1:11" ht="15">
      <c r="A140" s="2" t="s">
        <v>107</v>
      </c>
      <c r="B140" s="14"/>
      <c r="C140" s="14"/>
      <c r="D140" s="14"/>
      <c r="E140" s="14"/>
      <c r="F140" s="14"/>
      <c r="G140" s="14"/>
      <c r="H140" s="14"/>
      <c r="I140" s="14"/>
      <c r="J140" s="4"/>
      <c r="K140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89">
      <selection activeCell="U130" sqref="U130"/>
    </sheetView>
  </sheetViews>
  <sheetFormatPr defaultColWidth="9.00390625" defaultRowHeight="12.75"/>
  <cols>
    <col min="10" max="10" width="18.25390625" style="0" customWidth="1"/>
    <col min="22" max="22" width="18.375" style="0" customWidth="1"/>
    <col min="34" max="34" width="18.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5" t="s">
        <v>44</v>
      </c>
      <c r="M4" s="2" t="s">
        <v>51</v>
      </c>
      <c r="N4" s="3"/>
      <c r="O4" s="3"/>
      <c r="P4" s="3"/>
      <c r="Q4" s="3"/>
      <c r="R4" s="3"/>
      <c r="S4" s="3"/>
      <c r="T4" s="3"/>
      <c r="U4" s="3"/>
      <c r="V4" s="4"/>
      <c r="W4" s="15" t="s">
        <v>44</v>
      </c>
      <c r="Y4" s="2" t="s">
        <v>55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44</v>
      </c>
    </row>
    <row r="5" spans="1:36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>
        <v>21304</v>
      </c>
      <c r="M5" s="2" t="s">
        <v>52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24728.255</v>
      </c>
      <c r="X5" s="19"/>
      <c r="Y5" s="2" t="s">
        <v>56</v>
      </c>
      <c r="Z5" s="3"/>
      <c r="AA5" s="3"/>
      <c r="AB5" s="3"/>
      <c r="AC5" s="3"/>
      <c r="AD5" s="3"/>
      <c r="AE5" s="3"/>
      <c r="AF5" s="3"/>
      <c r="AG5" s="3"/>
      <c r="AH5" s="4"/>
      <c r="AI5" s="18">
        <f>W5+W9-W25</f>
        <v>28152.510000000002</v>
      </c>
      <c r="AJ5" s="19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866.9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866.9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866.9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6857.179</v>
      </c>
      <c r="M9" s="2" t="s">
        <v>53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6857.179</v>
      </c>
      <c r="Y9" s="2" t="s">
        <v>57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6857.179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3250.875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3250.875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3250.875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182.04899999999998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182.04899999999998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182.04899999999998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W24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32</v>
      </c>
      <c r="N24" s="3"/>
      <c r="O24" s="3"/>
      <c r="P24" s="3"/>
      <c r="Q24" s="3"/>
      <c r="R24" s="3"/>
      <c r="S24" s="3"/>
      <c r="T24" s="3"/>
      <c r="U24" s="3"/>
      <c r="V24" s="4"/>
      <c r="W24" s="5" t="s">
        <v>44</v>
      </c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3432.924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3432.924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3432.924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67</v>
      </c>
      <c r="G34" s="1"/>
      <c r="H34" s="1"/>
      <c r="I34" s="1"/>
      <c r="M34" s="1"/>
      <c r="N34" s="1"/>
      <c r="O34" s="1"/>
      <c r="P34" s="1"/>
      <c r="Q34" s="1"/>
      <c r="R34" s="31" t="s">
        <v>62</v>
      </c>
      <c r="S34" s="1"/>
      <c r="T34" s="1"/>
      <c r="U34" s="1"/>
      <c r="Y34" s="1"/>
      <c r="Z34" s="1"/>
      <c r="AA34" s="1"/>
      <c r="AB34" s="1"/>
      <c r="AC34" s="1"/>
      <c r="AD34" s="31" t="s">
        <v>58</v>
      </c>
      <c r="AE34" s="1"/>
      <c r="AF34" s="1"/>
      <c r="AG34" s="1"/>
    </row>
    <row r="35" spans="1:35" ht="15">
      <c r="A35" s="2" t="s">
        <v>68</v>
      </c>
      <c r="B35" s="3"/>
      <c r="C35" s="3"/>
      <c r="D35" s="3"/>
      <c r="E35" s="3"/>
      <c r="F35" s="3"/>
      <c r="G35" s="3"/>
      <c r="H35" s="3"/>
      <c r="I35" s="3"/>
      <c r="J35" s="4"/>
      <c r="K35" s="15"/>
      <c r="M35" s="2" t="s">
        <v>63</v>
      </c>
      <c r="N35" s="3"/>
      <c r="O35" s="3"/>
      <c r="P35" s="3"/>
      <c r="Q35" s="3"/>
      <c r="R35" s="3"/>
      <c r="S35" s="3"/>
      <c r="T35" s="3"/>
      <c r="U35" s="3"/>
      <c r="V35" s="4"/>
      <c r="W35" s="15"/>
      <c r="Y35" s="2" t="s">
        <v>59</v>
      </c>
      <c r="Z35" s="3"/>
      <c r="AA35" s="3"/>
      <c r="AB35" s="3"/>
      <c r="AC35" s="3"/>
      <c r="AD35" s="3"/>
      <c r="AE35" s="3"/>
      <c r="AF35" s="3"/>
      <c r="AG35" s="3"/>
      <c r="AH35" s="4"/>
      <c r="AI35" s="15"/>
    </row>
    <row r="36" spans="1:36" ht="15">
      <c r="A36" s="2" t="s">
        <v>69</v>
      </c>
      <c r="B36" s="3"/>
      <c r="C36" s="3"/>
      <c r="D36" s="3"/>
      <c r="E36" s="3"/>
      <c r="F36" s="3"/>
      <c r="G36" s="3"/>
      <c r="H36" s="3"/>
      <c r="I36" s="3"/>
      <c r="J36" s="4"/>
      <c r="K36" s="18">
        <f>AI5+AI9-AI25</f>
        <v>31576.765</v>
      </c>
      <c r="L36" s="19"/>
      <c r="M36" s="2" t="s">
        <v>64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35001.020000000004</v>
      </c>
      <c r="X36" s="19"/>
      <c r="Y36" s="2" t="s">
        <v>60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38425.27500000001</v>
      </c>
      <c r="AJ36" s="20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5">
        <v>866.9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866.9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866.9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65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25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70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6857.179</v>
      </c>
      <c r="M40" s="2" t="s">
        <v>66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6857.179</v>
      </c>
      <c r="Y40" s="2" t="s">
        <v>61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6857.179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3250.875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3250.875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3250.875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182.04899999999998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182.04899999999998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182.04899999999998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W55</f>
        <v>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AI47+AI55</f>
        <v>7631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98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6767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6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  <c r="AJ49" s="20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32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39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3432.924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3432.924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11063.923999999999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33</v>
      </c>
      <c r="R65" s="22" t="s">
        <v>34</v>
      </c>
      <c r="AD65" s="22" t="s">
        <v>35</v>
      </c>
    </row>
    <row r="66" spans="1:35" ht="15">
      <c r="A66" s="2" t="s">
        <v>71</v>
      </c>
      <c r="B66" s="3"/>
      <c r="C66" s="3"/>
      <c r="D66" s="3"/>
      <c r="E66" s="3"/>
      <c r="F66" s="3"/>
      <c r="G66" s="3"/>
      <c r="H66" s="3"/>
      <c r="I66" s="3"/>
      <c r="J66" s="4"/>
      <c r="K66" s="23"/>
      <c r="M66" s="2" t="s">
        <v>74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72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34218.53000000001</v>
      </c>
      <c r="L67" s="20"/>
      <c r="M67" s="2" t="s">
        <v>75</v>
      </c>
      <c r="N67" s="3"/>
      <c r="O67" s="3"/>
      <c r="P67" s="3"/>
      <c r="Q67" s="3"/>
      <c r="R67" s="3"/>
      <c r="S67" s="3"/>
      <c r="T67" s="3"/>
      <c r="U67" s="3"/>
      <c r="V67" s="4"/>
      <c r="W67" s="18">
        <f>K67+K71-K87</f>
        <v>37498.78500000002</v>
      </c>
      <c r="Y67" s="2" t="s">
        <v>78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40779.04000000002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866.9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866.9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866.9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48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48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73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6857.179</v>
      </c>
      <c r="M71" s="2" t="s">
        <v>76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6857.179</v>
      </c>
      <c r="Y71" s="2" t="s">
        <v>79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6857.179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3250.875</v>
      </c>
      <c r="M73" s="8" t="s">
        <v>26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3250.875</v>
      </c>
      <c r="Y73" s="8" t="s">
        <v>26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3250.875</v>
      </c>
    </row>
    <row r="74" spans="1:35" ht="15.75">
      <c r="A74" s="8" t="s">
        <v>36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182.04899999999998</v>
      </c>
      <c r="M74" s="8" t="s">
        <v>36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182.04899999999998</v>
      </c>
      <c r="Y74" s="8" t="s">
        <v>36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182.04899999999998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144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144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44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44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3576.924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3576.924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3576.924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40</v>
      </c>
      <c r="R96" s="22" t="s">
        <v>41</v>
      </c>
      <c r="AD96" s="22" t="s">
        <v>42</v>
      </c>
    </row>
    <row r="97" spans="1:35" ht="15">
      <c r="A97" s="2" t="s">
        <v>86</v>
      </c>
      <c r="B97" s="3"/>
      <c r="C97" s="3"/>
      <c r="D97" s="3"/>
      <c r="E97" s="3"/>
      <c r="F97" s="3"/>
      <c r="G97" s="3"/>
      <c r="H97" s="3"/>
      <c r="I97" s="3"/>
      <c r="J97" s="4"/>
      <c r="K97" s="23"/>
      <c r="M97" s="2" t="s">
        <v>83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80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44059.29500000003</v>
      </c>
      <c r="M98" s="2" t="s">
        <v>84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46776.55000000003</v>
      </c>
      <c r="Y98" s="2" t="s">
        <v>81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49506.80500000004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866.9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866.9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866.9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48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65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88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6857.179</v>
      </c>
      <c r="M102" s="2" t="s">
        <v>85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6857.179</v>
      </c>
      <c r="Y102" s="2" t="s">
        <v>82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6857.179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3250.875</v>
      </c>
      <c r="M104" s="8" t="s">
        <v>26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3250.875</v>
      </c>
      <c r="Y104" s="8" t="s">
        <v>26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3250.875</v>
      </c>
    </row>
    <row r="105" spans="1:35" ht="15.75">
      <c r="A105" s="8" t="s">
        <v>36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182.04899999999998</v>
      </c>
      <c r="M105" s="8" t="s">
        <v>36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182.04899999999998</v>
      </c>
      <c r="Y105" s="8" t="s">
        <v>36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182.04899999999998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K111+K117</f>
        <v>707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W114+W117</f>
        <v>694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144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563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108</v>
      </c>
      <c r="N114" s="3"/>
      <c r="O114" s="3"/>
      <c r="P114" s="3"/>
      <c r="Q114" s="3"/>
      <c r="R114" s="3"/>
      <c r="S114" s="3"/>
      <c r="T114" s="3"/>
      <c r="U114" s="3"/>
      <c r="V114" s="4"/>
      <c r="W114" s="5">
        <v>550</v>
      </c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4139.924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4126.924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3576.924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52787.06000000004</v>
      </c>
    </row>
    <row r="128" ht="12.75">
      <c r="AI128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2014-02-07T06:34:37Z</cp:lastPrinted>
  <dcterms:created xsi:type="dcterms:W3CDTF">2012-04-11T04:13:08Z</dcterms:created>
  <dcterms:modified xsi:type="dcterms:W3CDTF">2015-01-13T11:17:56Z</dcterms:modified>
  <cp:category/>
  <cp:version/>
  <cp:contentType/>
  <cp:contentStatus/>
</cp:coreProperties>
</file>