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<sst xmlns="http://schemas.openxmlformats.org/spreadsheetml/2006/main" count="505" uniqueCount="109">
  <si>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</si>
  <si>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</si>
  <si>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</si>
  <si>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</si>
  <si>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</si>
  <si>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</si>
  <si>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</si>
  <si>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</si>
  <si>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</si>
  <si>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</si>
  <si>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</si>
  <si>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</si>
  <si>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</si>
  <si>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</si>
  <si>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</si>
  <si>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</si>
  <si>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</si>
  <si>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</si>
  <si>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</si>
  <si>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</si>
  <si>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</si>
  <si>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</si>
  <si>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</si>
  <si>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</si>
  <si>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3. Задолженность за электроэнергию (МОП)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</si>
  <si>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</si>
  <si>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</si>
  <si>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</si>
  <si>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2. </t>
    </r>
    <r>
      <rPr>
        <sz val="12"/>
        <rFont val="Arial Cyr"/>
        <family val="0"/>
      </rPr>
      <t>Обслуживание газовых сетей (ВГО),</t>
    </r>
    <r>
      <rPr>
        <b/>
        <sz val="12"/>
        <rFont val="Arial Cyr"/>
        <family val="0"/>
      </rPr>
      <t xml:space="preserve">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</si>
  <si>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</si>
  <si>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</si>
  <si>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</si>
  <si>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</si>
  <si>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</si>
  <si>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</si>
  <si>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</si>
  <si>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</si>
  <si>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</si>
  <si>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к. Прочие работы 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</si>
  <si>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</si>
  <si>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</si>
  <si>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</si>
  <si>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</si>
  <si>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</si>
  <si>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</si>
  <si>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17 пос. Электрик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</si>
  <si>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</si>
  <si>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</si>
  <si>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</si>
  <si>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</si>
  <si>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17 пос. Электрик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</si>
  <si>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</si>
  <si>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</si>
  <si>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</si>
  <si>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17 пос. Электрик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</si>
  <si>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</si>
  <si>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</si>
  <si>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</si>
  <si>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 xml:space="preserve">июнь 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</si>
  <si>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</si>
  <si>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</si>
  <si>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</si>
  <si>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</si>
  <si>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</si>
  <si>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</si>
  <si>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</si>
  <si>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</si>
  <si>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</si>
  <si>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</si>
  <si>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</si>
  <si>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</si>
  <si>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</si>
  <si>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</si>
  <si>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</si>
  <si>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</si>
  <si>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</si>
  <si>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</si>
  <si>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</si>
  <si>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</si>
  <si>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</si>
  <si>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</si>
  <si>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</si>
  <si>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</si>
  <si>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</si>
  <si>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</si>
  <si>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</si>
  <si>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</si>
  <si>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</si>
  <si>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17 пос. Электрик 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</si>
  <si>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</si>
  <si>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</si>
  <si>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17 пос. Электрик 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</si>
  <si>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</si>
  <si>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</si>
  <si>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17 пос. Электрик 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</si>
  <si>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</si>
  <si>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</si>
  <si>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17 пос. Электрик 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</si>
  <si>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</si>
  <si>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</si>
  <si>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</si>
  <si>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</si>
  <si>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</si>
  <si>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</si>
  <si>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</si>
  <si>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</si>
  <si>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</si>
  <si>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</si>
  <si>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к. Прочие работы   (списывание показаний)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</si>
</sst>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16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6">
        <v>4271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391.4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89</v>
      </c>
      <c r="B8" s="3"/>
      <c r="C8" s="3"/>
      <c r="D8" s="3"/>
      <c r="E8" s="3"/>
      <c r="F8" s="3"/>
      <c r="G8" s="3"/>
      <c r="H8" s="3"/>
      <c r="I8" s="3"/>
      <c r="J8" s="4"/>
      <c r="K8" s="19">
        <f>Лист2!K9*3</f>
        <v>8348.562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9">
        <v>5329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">
      <c r="A11" s="2" t="s">
        <v>36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Лист2!K11*3</f>
        <v>4403.25</v>
      </c>
    </row>
    <row r="12" spans="1:11" ht="15">
      <c r="A12" s="2" t="s">
        <v>37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Лист2!K12*3</f>
        <v>246.58199999999997</v>
      </c>
    </row>
    <row r="13" spans="1:11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</row>
    <row r="14" spans="1:11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 t="str">
        <f>Лист2!AI14</f>
        <v> 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</f>
        <v>4649.832</v>
      </c>
    </row>
    <row r="26" spans="1:11" ht="15.75">
      <c r="A26" s="13"/>
      <c r="B26" s="8" t="s">
        <v>32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29</v>
      </c>
      <c r="B27" s="15"/>
      <c r="C27" s="15"/>
      <c r="D27" s="15"/>
      <c r="E27" s="15"/>
      <c r="F27" s="15"/>
      <c r="G27" s="15"/>
      <c r="H27" s="15"/>
      <c r="I27" s="15"/>
      <c r="J27" s="4"/>
      <c r="K27" s="19"/>
    </row>
    <row r="28" spans="1:11" ht="15">
      <c r="A28" s="2" t="s">
        <v>30</v>
      </c>
      <c r="B28" s="15"/>
      <c r="C28" s="15"/>
      <c r="D28" s="15"/>
      <c r="E28" s="15"/>
      <c r="F28" s="15"/>
      <c r="G28" s="15"/>
      <c r="H28" s="15"/>
      <c r="I28" s="15"/>
      <c r="J28" s="4"/>
      <c r="K28" s="19"/>
    </row>
    <row r="29" spans="1:11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19"/>
    </row>
    <row r="30" spans="1:11" ht="15">
      <c r="A30" s="2" t="s">
        <v>31</v>
      </c>
      <c r="B30" s="15"/>
      <c r="C30" s="15"/>
      <c r="D30" s="15"/>
      <c r="E30" s="15"/>
      <c r="F30" s="15"/>
      <c r="G30" s="15"/>
      <c r="H30" s="15"/>
      <c r="I30" s="15"/>
      <c r="J30" s="4"/>
      <c r="K30" s="6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6" t="s">
        <v>44</v>
      </c>
    </row>
    <row r="37" spans="1:11" ht="15">
      <c r="A37" s="2" t="s">
        <v>68</v>
      </c>
      <c r="B37" s="3"/>
      <c r="C37" s="3"/>
      <c r="D37" s="3"/>
      <c r="E37" s="3"/>
      <c r="F37" s="3"/>
      <c r="G37" s="3"/>
      <c r="H37" s="3"/>
      <c r="I37" s="3"/>
      <c r="J37" s="4"/>
      <c r="K37" s="16">
        <f>K5+K8-K25</f>
        <v>7969.73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7">
        <f>K6</f>
        <v>391.4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8">
        <f>K7</f>
        <v>8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9">
        <f>2783*3</f>
        <v>8349</v>
      </c>
    </row>
    <row r="41" spans="1:11" ht="15">
      <c r="A41" s="2" t="s">
        <v>93</v>
      </c>
      <c r="B41" s="3"/>
      <c r="C41" s="3"/>
      <c r="D41" s="3"/>
      <c r="E41" s="3"/>
      <c r="F41" s="3"/>
      <c r="G41" s="3"/>
      <c r="H41" s="3"/>
      <c r="I41" s="3"/>
      <c r="J41" s="4"/>
      <c r="K41" s="19">
        <v>5585</v>
      </c>
    </row>
    <row r="42" spans="1:11" ht="15.75">
      <c r="A42" s="2"/>
      <c r="B42" s="8" t="s">
        <v>2</v>
      </c>
      <c r="C42" s="8"/>
      <c r="D42" s="3"/>
      <c r="E42" s="3"/>
      <c r="F42" s="3"/>
      <c r="G42" s="3"/>
      <c r="H42" s="3"/>
      <c r="I42" s="3"/>
      <c r="J42" s="4"/>
      <c r="K42" s="6"/>
    </row>
    <row r="43" spans="1:11" ht="15">
      <c r="A43" s="2" t="s">
        <v>36</v>
      </c>
      <c r="B43" s="3"/>
      <c r="C43" s="3"/>
      <c r="D43" s="3"/>
      <c r="E43" s="3"/>
      <c r="F43" s="3"/>
      <c r="G43" s="3"/>
      <c r="H43" s="3"/>
      <c r="I43" s="3"/>
      <c r="J43" s="4"/>
      <c r="K43" s="19">
        <f>K11</f>
        <v>4403.25</v>
      </c>
    </row>
    <row r="44" spans="1:11" ht="15">
      <c r="A44" s="2" t="s">
        <v>37</v>
      </c>
      <c r="B44" s="3"/>
      <c r="C44" s="3"/>
      <c r="D44" s="3"/>
      <c r="E44" s="3"/>
      <c r="F44" s="3"/>
      <c r="G44" s="3"/>
      <c r="H44" s="3"/>
      <c r="I44" s="3"/>
      <c r="J44" s="4"/>
      <c r="K44" s="19">
        <f>K12</f>
        <v>246.58199999999997</v>
      </c>
    </row>
    <row r="45" spans="1:11" ht="15.75">
      <c r="A45" s="9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9"/>
    </row>
    <row r="46" spans="1:11" ht="15.75">
      <c r="A46" s="9" t="s">
        <v>4</v>
      </c>
      <c r="B46" s="8"/>
      <c r="C46" s="8"/>
      <c r="D46" s="8"/>
      <c r="E46" s="8"/>
      <c r="F46" s="8"/>
      <c r="G46" s="8"/>
      <c r="H46" s="8"/>
      <c r="I46" s="3"/>
      <c r="J46" s="4"/>
      <c r="K46" s="19">
        <f>Лист2!AI45</f>
        <v>384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9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10" t="s">
        <v>12</v>
      </c>
      <c r="B54" s="11"/>
      <c r="C54" s="11"/>
      <c r="D54" s="11"/>
      <c r="E54" s="11"/>
      <c r="F54" s="11"/>
      <c r="G54" s="11"/>
      <c r="H54" s="11"/>
      <c r="I54" s="11"/>
      <c r="J54" s="12"/>
      <c r="K54" s="6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2" t="s">
        <v>38</v>
      </c>
      <c r="B56" s="3"/>
      <c r="C56" s="3"/>
      <c r="D56" s="3"/>
      <c r="E56" s="3"/>
      <c r="F56" s="3"/>
      <c r="G56" s="3"/>
      <c r="H56" s="3"/>
      <c r="I56" s="3"/>
      <c r="J56" s="4"/>
      <c r="K56" s="7"/>
    </row>
    <row r="57" spans="1:11" ht="15">
      <c r="A57" s="10" t="s">
        <v>15</v>
      </c>
      <c r="B57" s="11"/>
      <c r="C57" s="11"/>
      <c r="D57" s="11"/>
      <c r="E57" s="11"/>
      <c r="F57" s="11"/>
      <c r="G57" s="11"/>
      <c r="H57" s="11"/>
      <c r="I57" s="11"/>
      <c r="J57" s="12"/>
      <c r="K57" s="19">
        <f>K43+K44+K46</f>
        <v>5033.832</v>
      </c>
    </row>
    <row r="58" spans="1:11" ht="15.75">
      <c r="A58" s="13"/>
      <c r="B58" s="8" t="s">
        <v>32</v>
      </c>
      <c r="C58" s="14"/>
      <c r="D58" s="14"/>
      <c r="E58" s="15"/>
      <c r="F58" s="15"/>
      <c r="G58" s="15"/>
      <c r="H58" s="15"/>
      <c r="I58" s="15"/>
      <c r="J58" s="4"/>
      <c r="K58" s="6"/>
    </row>
    <row r="59" spans="1:11" ht="15">
      <c r="A59" s="2" t="s">
        <v>29</v>
      </c>
      <c r="B59" s="15"/>
      <c r="C59" s="15"/>
      <c r="D59" s="15"/>
      <c r="E59" s="15"/>
      <c r="F59" s="15"/>
      <c r="G59" s="15"/>
      <c r="H59" s="15"/>
      <c r="I59" s="15"/>
      <c r="J59" s="4"/>
      <c r="K59" s="19" t="s">
        <v>44</v>
      </c>
    </row>
    <row r="60" spans="1:11" ht="15">
      <c r="A60" s="2" t="s">
        <v>30</v>
      </c>
      <c r="B60" s="15"/>
      <c r="C60" s="15"/>
      <c r="D60" s="15"/>
      <c r="E60" s="15"/>
      <c r="F60" s="15"/>
      <c r="G60" s="15"/>
      <c r="H60" s="15"/>
      <c r="I60" s="15"/>
      <c r="J60" s="4"/>
      <c r="K60" s="7"/>
    </row>
    <row r="61" spans="1:11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7"/>
    </row>
    <row r="62" spans="1:11" ht="15">
      <c r="A62" s="2" t="s">
        <v>31</v>
      </c>
      <c r="B62" s="15"/>
      <c r="C62" s="15"/>
      <c r="D62" s="15"/>
      <c r="E62" s="15"/>
      <c r="F62" s="15"/>
      <c r="G62" s="15"/>
      <c r="H62" s="15"/>
      <c r="I62" s="15"/>
      <c r="J62" s="4"/>
      <c r="K62" s="6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5"/>
    </row>
    <row r="68" spans="1:11" ht="15">
      <c r="A68" s="2" t="s">
        <v>71</v>
      </c>
      <c r="B68" s="3"/>
      <c r="C68" s="3"/>
      <c r="D68" s="3"/>
      <c r="E68" s="3"/>
      <c r="F68" s="3"/>
      <c r="G68" s="3"/>
      <c r="H68" s="3"/>
      <c r="I68" s="3"/>
      <c r="J68" s="4"/>
      <c r="K68" s="16">
        <v>11284.5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391.4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8</v>
      </c>
    </row>
    <row r="71" spans="1:11" ht="15">
      <c r="A71" s="2" t="s">
        <v>95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8349</v>
      </c>
    </row>
    <row r="72" spans="1:11" ht="15">
      <c r="A72" s="2" t="s">
        <v>96</v>
      </c>
      <c r="B72" s="3"/>
      <c r="C72" s="3"/>
      <c r="D72" s="3"/>
      <c r="E72" s="3"/>
      <c r="F72" s="3"/>
      <c r="G72" s="3"/>
      <c r="H72" s="3"/>
      <c r="I72" s="3"/>
      <c r="J72" s="4"/>
      <c r="K72" s="19">
        <v>6898</v>
      </c>
    </row>
    <row r="73" spans="1:11" ht="15.75">
      <c r="A73" s="2"/>
      <c r="B73" s="8" t="s">
        <v>2</v>
      </c>
      <c r="C73" s="8"/>
      <c r="D73" s="3"/>
      <c r="E73" s="3"/>
      <c r="F73" s="3"/>
      <c r="G73" s="3"/>
      <c r="H73" s="3"/>
      <c r="I73" s="3"/>
      <c r="J73" s="4"/>
      <c r="K73" s="6"/>
    </row>
    <row r="74" spans="1:11" ht="15">
      <c r="A74" s="2" t="s">
        <v>36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4403.25</v>
      </c>
    </row>
    <row r="75" spans="1:11" ht="15">
      <c r="A75" s="2" t="s">
        <v>37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246.58199999999997</v>
      </c>
    </row>
    <row r="76" spans="1:11" ht="15.75">
      <c r="A76" s="9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9"/>
    </row>
    <row r="77" spans="1:11" ht="15.75">
      <c r="A77" s="9" t="s">
        <v>4</v>
      </c>
      <c r="B77" s="8"/>
      <c r="C77" s="8"/>
      <c r="D77" s="8"/>
      <c r="E77" s="8"/>
      <c r="F77" s="8"/>
      <c r="G77" s="8"/>
      <c r="H77" s="8"/>
      <c r="I77" s="3"/>
      <c r="J77" s="4"/>
      <c r="K77" s="19">
        <f>Лист2!K76+Лист2!W76+Лист2!AI76</f>
        <v>192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9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6"/>
    </row>
    <row r="85" spans="1:11" ht="15">
      <c r="A85" s="10" t="s">
        <v>12</v>
      </c>
      <c r="B85" s="11"/>
      <c r="C85" s="11"/>
      <c r="D85" s="11"/>
      <c r="E85" s="11"/>
      <c r="F85" s="11"/>
      <c r="G85" s="11"/>
      <c r="H85" s="11"/>
      <c r="I85" s="11"/>
      <c r="J85" s="12"/>
      <c r="K85" s="6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6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7"/>
    </row>
    <row r="88" spans="1:11" ht="15">
      <c r="A88" s="10" t="s">
        <v>15</v>
      </c>
      <c r="B88" s="11"/>
      <c r="C88" s="11"/>
      <c r="D88" s="11"/>
      <c r="E88" s="11"/>
      <c r="F88" s="11"/>
      <c r="G88" s="11"/>
      <c r="H88" s="11"/>
      <c r="I88" s="11"/>
      <c r="J88" s="12"/>
      <c r="K88" s="19">
        <f>K74+K75+K77</f>
        <v>4841.832</v>
      </c>
    </row>
    <row r="89" spans="1:11" ht="15.75">
      <c r="A89" s="13"/>
      <c r="B89" s="8" t="s">
        <v>16</v>
      </c>
      <c r="C89" s="14"/>
      <c r="D89" s="14"/>
      <c r="E89" s="15"/>
      <c r="F89" s="15"/>
      <c r="G89" s="15"/>
      <c r="H89" s="15"/>
      <c r="I89" s="15"/>
      <c r="J89" s="4"/>
      <c r="K89" s="6"/>
    </row>
    <row r="90" spans="1:11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7"/>
    </row>
    <row r="91" spans="1:11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7"/>
    </row>
    <row r="92" spans="1:11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7"/>
    </row>
    <row r="93" spans="1:11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</row>
    <row r="94" spans="1:11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</row>
    <row r="95" spans="1:11" ht="15">
      <c r="A95" s="2" t="s">
        <v>22</v>
      </c>
      <c r="B95" s="15"/>
      <c r="C95" s="15"/>
      <c r="D95" s="15"/>
      <c r="E95" s="15"/>
      <c r="F95" s="15"/>
      <c r="G95" s="15"/>
      <c r="H95" s="15"/>
      <c r="I95" s="15"/>
      <c r="J95" s="4"/>
      <c r="K95" s="6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97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85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86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v>14791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K69</f>
        <v>391.4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</f>
        <v>8</v>
      </c>
    </row>
    <row r="104" spans="1:11" ht="15">
      <c r="A104" s="2" t="s">
        <v>98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K71</f>
        <v>8349</v>
      </c>
    </row>
    <row r="105" spans="1:11" ht="15">
      <c r="A105" s="2" t="s">
        <v>99</v>
      </c>
      <c r="B105" s="3"/>
      <c r="C105" s="3"/>
      <c r="D105" s="3"/>
      <c r="E105" s="3"/>
      <c r="F105" s="3"/>
      <c r="G105" s="3"/>
      <c r="H105" s="3"/>
      <c r="I105" s="3"/>
      <c r="J105" s="4"/>
      <c r="K105" s="19"/>
    </row>
    <row r="106" spans="1:11" ht="15.75">
      <c r="A106" s="2"/>
      <c r="B106" s="8" t="s">
        <v>2</v>
      </c>
      <c r="C106" s="8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2" t="s">
        <v>36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K74</f>
        <v>4403.25</v>
      </c>
    </row>
    <row r="108" spans="1:11" ht="15">
      <c r="A108" s="2" t="s">
        <v>37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K75</f>
        <v>246.58199999999997</v>
      </c>
    </row>
    <row r="109" spans="1:11" ht="15.75">
      <c r="A109" s="9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9" t="s">
        <v>44</v>
      </c>
    </row>
    <row r="110" spans="1:11" ht="15.75">
      <c r="A110" s="9" t="s">
        <v>4</v>
      </c>
      <c r="B110" s="8"/>
      <c r="C110" s="8"/>
      <c r="D110" s="8"/>
      <c r="E110" s="8"/>
      <c r="F110" s="8"/>
      <c r="G110" s="8"/>
      <c r="H110" s="8"/>
      <c r="I110" s="3"/>
      <c r="J110" s="4"/>
      <c r="K110" s="19">
        <f>Лист2!AI107+Лист2!W107+Лист2!K107</f>
        <v>192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</row>
    <row r="115" spans="1:11" ht="15">
      <c r="A115" s="10" t="s">
        <v>9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6"/>
    </row>
    <row r="118" spans="1:11" ht="15">
      <c r="A118" s="10" t="s">
        <v>12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6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7"/>
    </row>
    <row r="121" spans="1:11" ht="15">
      <c r="A121" s="10" t="s">
        <v>15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19">
        <f>K107+K108+K110</f>
        <v>4841.832</v>
      </c>
    </row>
    <row r="122" spans="1:11" ht="15.75">
      <c r="A122" s="13"/>
      <c r="B122" s="8" t="s">
        <v>16</v>
      </c>
      <c r="C122" s="14"/>
      <c r="D122" s="14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17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</row>
    <row r="124" spans="1:11" ht="15">
      <c r="A124" s="2" t="s">
        <v>18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</row>
    <row r="125" spans="1:11" ht="15">
      <c r="A125" s="2" t="s">
        <v>24</v>
      </c>
      <c r="B125" s="15"/>
      <c r="C125" s="15"/>
      <c r="D125" s="15"/>
      <c r="E125" s="15"/>
      <c r="F125" s="15"/>
      <c r="G125" s="15"/>
      <c r="H125" s="15"/>
      <c r="I125" s="15"/>
      <c r="J125" s="4"/>
      <c r="K125" s="19"/>
    </row>
    <row r="126" spans="1:11" ht="15">
      <c r="A126" s="2" t="s">
        <v>20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21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</row>
    <row r="128" spans="1:11" ht="15">
      <c r="A128" s="2" t="s">
        <v>22</v>
      </c>
      <c r="B128" s="15"/>
      <c r="C128" s="15"/>
      <c r="D128" s="15"/>
      <c r="E128" s="15"/>
      <c r="F128" s="15"/>
      <c r="G128" s="15"/>
      <c r="H128" s="15"/>
      <c r="I128" s="15"/>
      <c r="J128" s="4"/>
      <c r="K128" s="6"/>
    </row>
    <row r="130" spans="1:11" ht="15">
      <c r="A130" s="24" t="s">
        <v>100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K5+K8*4</f>
        <v>37665.248</v>
      </c>
    </row>
    <row r="131" spans="1:11" ht="15">
      <c r="A131" s="25" t="s">
        <v>101</v>
      </c>
      <c r="B131" s="26"/>
      <c r="C131" s="26"/>
      <c r="D131" s="26"/>
      <c r="E131" s="26"/>
      <c r="F131" s="26"/>
      <c r="G131" s="26"/>
      <c r="H131" s="26"/>
      <c r="I131" s="26"/>
      <c r="J131" s="12"/>
      <c r="K131" s="19">
        <f>K121+K88+K57+K25</f>
        <v>19367.328</v>
      </c>
    </row>
    <row r="132" spans="1:11" ht="15">
      <c r="A132" s="24" t="s">
        <v>43</v>
      </c>
      <c r="B132" s="15"/>
      <c r="C132" s="15"/>
      <c r="D132" s="15"/>
      <c r="E132" s="15"/>
      <c r="F132" s="15"/>
      <c r="G132" s="15"/>
      <c r="H132" s="15"/>
      <c r="I132" s="15"/>
      <c r="J132" s="4"/>
      <c r="K132" s="19"/>
    </row>
    <row r="133" spans="1:11" ht="15.75">
      <c r="A133" s="9" t="s">
        <v>25</v>
      </c>
      <c r="B133" s="15"/>
      <c r="C133" s="15"/>
      <c r="D133" s="15"/>
      <c r="E133" s="15"/>
      <c r="F133" s="15"/>
      <c r="G133" s="15"/>
      <c r="H133" s="15"/>
      <c r="I133" s="15"/>
      <c r="J133" s="4"/>
      <c r="K133" s="19">
        <f>K107*4</f>
        <v>17613</v>
      </c>
    </row>
    <row r="134" spans="1:11" ht="15.75">
      <c r="A134" s="9" t="s">
        <v>27</v>
      </c>
      <c r="B134" s="15"/>
      <c r="C134" s="15"/>
      <c r="D134" s="15"/>
      <c r="E134" s="15"/>
      <c r="F134" s="15"/>
      <c r="G134" s="15"/>
      <c r="H134" s="15"/>
      <c r="I134" s="15"/>
      <c r="J134" s="4"/>
      <c r="K134" s="19">
        <f>K108*4</f>
        <v>986.3279999999999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2"/>
      <c r="K135" s="19"/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2"/>
      <c r="K136" s="19">
        <f>K110+K77+K46</f>
        <v>768</v>
      </c>
    </row>
    <row r="137" spans="1:11" ht="15">
      <c r="A137" s="2" t="s">
        <v>102</v>
      </c>
      <c r="B137" s="3"/>
      <c r="C137" s="3"/>
      <c r="D137" s="3"/>
      <c r="E137" s="3"/>
      <c r="F137" s="3"/>
      <c r="G137" s="3"/>
      <c r="H137" s="3"/>
      <c r="I137" s="3"/>
      <c r="J137" s="4"/>
      <c r="K137" s="19"/>
    </row>
    <row r="138" spans="1:12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9">
        <f>K130-K131</f>
        <v>18297.92</v>
      </c>
      <c r="L138" s="23"/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9">
        <v>2458</v>
      </c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9">
        <v>3267</v>
      </c>
    </row>
    <row r="141" spans="1:11" ht="15">
      <c r="A141" s="28" t="s">
        <v>106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9">
        <v>641</v>
      </c>
    </row>
    <row r="142" spans="1:11" ht="15">
      <c r="A142" s="2" t="s">
        <v>107</v>
      </c>
      <c r="B142" s="15"/>
      <c r="C142" s="15"/>
      <c r="D142" s="15"/>
      <c r="E142" s="15"/>
      <c r="F142" s="15"/>
      <c r="G142" s="15"/>
      <c r="H142" s="15"/>
      <c r="I142" s="15"/>
      <c r="J142" s="4"/>
      <c r="K142" s="19">
        <v>571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S89">
      <selection activeCell="AI128" sqref="AI12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51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55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6">
        <v>4271</v>
      </c>
      <c r="M5" s="2" t="s">
        <v>52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5503.91</v>
      </c>
      <c r="Y5" s="2" t="s">
        <v>56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6736.82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391.4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391.4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391.4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8">
        <v>7.11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7.11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8">
        <f>W8</f>
        <v>7.11</v>
      </c>
    </row>
    <row r="9" spans="1:35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2782.854</v>
      </c>
      <c r="M9" s="2" t="s">
        <v>53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2782.854</v>
      </c>
      <c r="Y9" s="2" t="s">
        <v>57</v>
      </c>
      <c r="Z9" s="3"/>
      <c r="AA9" s="3"/>
      <c r="AB9" s="3"/>
      <c r="AC9" s="3"/>
      <c r="AD9" s="3"/>
      <c r="AE9" s="3"/>
      <c r="AF9" s="3"/>
      <c r="AG9" s="3"/>
      <c r="AH9" s="4"/>
      <c r="AI9" s="19">
        <f>W9</f>
        <v>2782.854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1467.75</v>
      </c>
      <c r="M11" s="9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1467.75</v>
      </c>
      <c r="Y11" s="9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1467.75</v>
      </c>
    </row>
    <row r="12" spans="1:35" ht="15.75">
      <c r="A12" s="9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82.19399999999999</v>
      </c>
      <c r="M12" s="9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82.19399999999999</v>
      </c>
      <c r="Y12" s="9" t="s">
        <v>28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82.19399999999999</v>
      </c>
    </row>
    <row r="13" spans="1:35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/>
      <c r="M14" s="9" t="s">
        <v>4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4</v>
      </c>
      <c r="Z14" s="8"/>
      <c r="AA14" s="8"/>
      <c r="AB14" s="8"/>
      <c r="AC14" s="8"/>
      <c r="AD14" s="8"/>
      <c r="AE14" s="8"/>
      <c r="AF14" s="8"/>
      <c r="AG14" s="3"/>
      <c r="AH14" s="4"/>
      <c r="AI14" s="18" t="s">
        <v>44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9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9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6" t="s">
        <v>44</v>
      </c>
    </row>
    <row r="22" spans="1:35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12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12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</f>
        <v>1549.944</v>
      </c>
      <c r="M25" s="10" t="s">
        <v>15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1549.944</v>
      </c>
      <c r="Y25" s="10" t="s">
        <v>15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</f>
        <v>1549.944</v>
      </c>
    </row>
    <row r="26" spans="1:35" ht="15.75">
      <c r="A26" s="13"/>
      <c r="B26" s="8" t="s">
        <v>16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16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16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17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17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17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18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18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19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19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20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20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20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21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21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21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22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22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22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.75">
      <c r="A34" s="1"/>
      <c r="B34" s="1"/>
      <c r="C34" s="1"/>
      <c r="D34" s="1"/>
      <c r="E34" s="31" t="s">
        <v>66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62</v>
      </c>
      <c r="S34" s="1"/>
      <c r="T34" s="1"/>
      <c r="U34" s="1"/>
      <c r="Y34" s="1"/>
      <c r="Z34" s="1"/>
      <c r="AA34" s="1"/>
      <c r="AB34" s="1"/>
      <c r="AC34" s="1"/>
      <c r="AD34" s="31" t="s">
        <v>58</v>
      </c>
      <c r="AE34" s="1"/>
      <c r="AF34" s="1"/>
      <c r="AG34" s="1"/>
    </row>
    <row r="35" spans="1:35" ht="15">
      <c r="A35" s="2" t="s">
        <v>67</v>
      </c>
      <c r="B35" s="3"/>
      <c r="C35" s="3"/>
      <c r="D35" s="3"/>
      <c r="E35" s="3"/>
      <c r="F35" s="3"/>
      <c r="G35" s="3"/>
      <c r="H35" s="3"/>
      <c r="I35" s="3"/>
      <c r="J35" s="4"/>
      <c r="K35" s="16" t="s">
        <v>44</v>
      </c>
      <c r="M35" s="2" t="s">
        <v>63</v>
      </c>
      <c r="N35" s="3"/>
      <c r="O35" s="3"/>
      <c r="P35" s="3"/>
      <c r="Q35" s="3"/>
      <c r="R35" s="3"/>
      <c r="S35" s="3"/>
      <c r="T35" s="3"/>
      <c r="U35" s="3"/>
      <c r="V35" s="4"/>
      <c r="W35" s="5"/>
      <c r="X35" s="20"/>
      <c r="Y35" s="2" t="s">
        <v>59</v>
      </c>
      <c r="Z35" s="3"/>
      <c r="AA35" s="3"/>
      <c r="AB35" s="3"/>
      <c r="AC35" s="3"/>
      <c r="AD35" s="3"/>
      <c r="AE35" s="3"/>
      <c r="AF35" s="3"/>
      <c r="AG35" s="3"/>
      <c r="AH35" s="4"/>
      <c r="AI35" s="5"/>
    </row>
    <row r="36" spans="1:35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6">
        <f>AI5+AI9-AI25</f>
        <v>7969.73</v>
      </c>
      <c r="M36" s="2" t="s">
        <v>64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K36+K40-K56</f>
        <v>9202.64</v>
      </c>
      <c r="Y36" s="2" t="s">
        <v>60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W36+W40-W56</f>
        <v>10435.55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391.4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391.4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391.4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8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W38</f>
        <v>8</v>
      </c>
    </row>
    <row r="39" spans="1:35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8">
        <v>7.11</v>
      </c>
      <c r="M39" s="2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8">
        <f>K39</f>
        <v>7.11</v>
      </c>
      <c r="Y39" s="2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8">
        <f>W39</f>
        <v>7.11</v>
      </c>
    </row>
    <row r="40" spans="1:35" ht="15">
      <c r="A40" s="2" t="s">
        <v>69</v>
      </c>
      <c r="B40" s="3"/>
      <c r="C40" s="3"/>
      <c r="D40" s="3"/>
      <c r="E40" s="3"/>
      <c r="F40" s="3"/>
      <c r="G40" s="3"/>
      <c r="H40" s="3"/>
      <c r="I40" s="3"/>
      <c r="J40" s="4"/>
      <c r="K40" s="19">
        <f>K9</f>
        <v>2782.854</v>
      </c>
      <c r="M40" s="2" t="s">
        <v>65</v>
      </c>
      <c r="N40" s="3"/>
      <c r="O40" s="3"/>
      <c r="P40" s="3"/>
      <c r="Q40" s="3"/>
      <c r="R40" s="3"/>
      <c r="S40" s="3"/>
      <c r="T40" s="3"/>
      <c r="U40" s="3"/>
      <c r="V40" s="4"/>
      <c r="W40" s="19">
        <f>W37*W39</f>
        <v>2782.854</v>
      </c>
      <c r="Y40" s="2" t="s">
        <v>61</v>
      </c>
      <c r="Z40" s="3"/>
      <c r="AA40" s="3"/>
      <c r="AB40" s="3"/>
      <c r="AC40" s="3"/>
      <c r="AD40" s="3"/>
      <c r="AE40" s="3"/>
      <c r="AF40" s="3"/>
      <c r="AG40" s="3"/>
      <c r="AH40" s="4"/>
      <c r="AI40" s="19">
        <f>W40</f>
        <v>2782.854</v>
      </c>
    </row>
    <row r="41" spans="1:35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  <c r="M41" s="2"/>
      <c r="N41" s="8" t="s">
        <v>2</v>
      </c>
      <c r="O41" s="8"/>
      <c r="P41" s="3"/>
      <c r="Q41" s="3"/>
      <c r="R41" s="3"/>
      <c r="S41" s="3"/>
      <c r="T41" s="3"/>
      <c r="U41" s="3"/>
      <c r="V41" s="4"/>
      <c r="W41" s="6"/>
      <c r="Y41" s="2"/>
      <c r="Z41" s="8" t="s">
        <v>2</v>
      </c>
      <c r="AA41" s="8"/>
      <c r="AB41" s="3"/>
      <c r="AC41" s="3"/>
      <c r="AD41" s="3"/>
      <c r="AE41" s="3"/>
      <c r="AF41" s="3"/>
      <c r="AG41" s="3"/>
      <c r="AH41" s="4"/>
      <c r="AI41" s="6"/>
    </row>
    <row r="42" spans="1:35" ht="15.75">
      <c r="A42" s="9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9">
        <f>K37*3.75</f>
        <v>1467.75</v>
      </c>
      <c r="M42" s="9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1467.75</v>
      </c>
      <c r="Y42" s="9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1467.75</v>
      </c>
    </row>
    <row r="43" spans="1:35" ht="15.75">
      <c r="A43" s="9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9">
        <f>K37*0.21</f>
        <v>82.19399999999999</v>
      </c>
      <c r="M43" s="9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9">
        <f>K43</f>
        <v>82.19399999999999</v>
      </c>
      <c r="Y43" s="9" t="s">
        <v>28</v>
      </c>
      <c r="Z43" s="3"/>
      <c r="AA43" s="3"/>
      <c r="AB43" s="3"/>
      <c r="AC43" s="3"/>
      <c r="AD43" s="3"/>
      <c r="AE43" s="3"/>
      <c r="AF43" s="3"/>
      <c r="AG43" s="3"/>
      <c r="AH43" s="4"/>
      <c r="AI43" s="19">
        <f>W43</f>
        <v>82.19399999999999</v>
      </c>
    </row>
    <row r="44" spans="1:35" ht="15.75">
      <c r="A44" s="9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9"/>
      <c r="M44" s="9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9"/>
      <c r="Y44" s="9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9"/>
    </row>
    <row r="45" spans="1:35" ht="15.75">
      <c r="A45" s="9" t="s">
        <v>4</v>
      </c>
      <c r="B45" s="8"/>
      <c r="C45" s="8"/>
      <c r="D45" s="8"/>
      <c r="E45" s="8"/>
      <c r="F45" s="8"/>
      <c r="G45" s="8"/>
      <c r="H45" s="8"/>
      <c r="I45" s="3"/>
      <c r="J45" s="4"/>
      <c r="K45" s="18"/>
      <c r="M45" s="9" t="s">
        <v>4</v>
      </c>
      <c r="N45" s="8"/>
      <c r="O45" s="8"/>
      <c r="P45" s="8"/>
      <c r="Q45" s="8"/>
      <c r="R45" s="8"/>
      <c r="S45" s="8"/>
      <c r="T45" s="8"/>
      <c r="U45" s="3"/>
      <c r="V45" s="4"/>
      <c r="W45" s="18"/>
      <c r="Y45" s="9" t="s">
        <v>4</v>
      </c>
      <c r="Z45" s="8"/>
      <c r="AA45" s="8"/>
      <c r="AB45" s="8"/>
      <c r="AC45" s="8"/>
      <c r="AD45" s="8"/>
      <c r="AE45" s="8"/>
      <c r="AF45" s="8"/>
      <c r="AG45" s="3"/>
      <c r="AH45" s="4"/>
      <c r="AI45" s="18">
        <f>AI55</f>
        <v>384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6" t="s">
        <v>44</v>
      </c>
    </row>
    <row r="50" spans="1:35" ht="15">
      <c r="A50" s="10" t="s">
        <v>9</v>
      </c>
      <c r="B50" s="11"/>
      <c r="C50" s="11"/>
      <c r="D50" s="11"/>
      <c r="E50" s="11"/>
      <c r="F50" s="11"/>
      <c r="G50" s="11"/>
      <c r="H50" s="11"/>
      <c r="I50" s="11"/>
      <c r="J50" s="12"/>
      <c r="K50" s="6"/>
      <c r="M50" s="10" t="s">
        <v>9</v>
      </c>
      <c r="N50" s="11"/>
      <c r="O50" s="11"/>
      <c r="P50" s="11"/>
      <c r="Q50" s="11"/>
      <c r="R50" s="11"/>
      <c r="S50" s="11"/>
      <c r="T50" s="11"/>
      <c r="U50" s="11"/>
      <c r="V50" s="12"/>
      <c r="W50" s="6"/>
      <c r="Y50" s="10" t="s">
        <v>9</v>
      </c>
      <c r="Z50" s="11"/>
      <c r="AA50" s="11"/>
      <c r="AB50" s="11"/>
      <c r="AC50" s="11"/>
      <c r="AD50" s="11"/>
      <c r="AE50" s="11"/>
      <c r="AF50" s="11"/>
      <c r="AG50" s="11"/>
      <c r="AH50" s="12"/>
      <c r="AI50" s="6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6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6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6"/>
    </row>
    <row r="53" spans="1:35" ht="15">
      <c r="A53" s="10" t="s">
        <v>12</v>
      </c>
      <c r="B53" s="11"/>
      <c r="C53" s="11"/>
      <c r="D53" s="11"/>
      <c r="E53" s="11"/>
      <c r="F53" s="11"/>
      <c r="G53" s="11"/>
      <c r="H53" s="11"/>
      <c r="I53" s="11"/>
      <c r="J53" s="12"/>
      <c r="K53" s="6"/>
      <c r="M53" s="10" t="s">
        <v>12</v>
      </c>
      <c r="N53" s="11"/>
      <c r="O53" s="11"/>
      <c r="P53" s="11"/>
      <c r="Q53" s="11"/>
      <c r="R53" s="11"/>
      <c r="S53" s="11"/>
      <c r="T53" s="11"/>
      <c r="U53" s="11"/>
      <c r="V53" s="12"/>
      <c r="W53" s="6"/>
      <c r="Y53" s="10" t="s">
        <v>12</v>
      </c>
      <c r="Z53" s="11"/>
      <c r="AA53" s="11"/>
      <c r="AB53" s="11"/>
      <c r="AC53" s="11"/>
      <c r="AD53" s="11"/>
      <c r="AE53" s="11"/>
      <c r="AF53" s="11"/>
      <c r="AG53" s="11"/>
      <c r="AH53" s="12"/>
      <c r="AI53" s="6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6"/>
      <c r="Y55" s="2" t="s">
        <v>39</v>
      </c>
      <c r="Z55" s="3"/>
      <c r="AA55" s="3"/>
      <c r="AB55" s="3"/>
      <c r="AC55" s="3"/>
      <c r="AD55" s="3"/>
      <c r="AE55" s="3"/>
      <c r="AF55" s="3"/>
      <c r="AG55" s="3"/>
      <c r="AH55" s="4"/>
      <c r="AI55" s="6">
        <v>384</v>
      </c>
    </row>
    <row r="56" spans="1:35" ht="15">
      <c r="A56" s="10" t="s">
        <v>15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K42+K43</f>
        <v>1549.944</v>
      </c>
      <c r="M56" s="10" t="s">
        <v>15</v>
      </c>
      <c r="N56" s="11"/>
      <c r="O56" s="11"/>
      <c r="P56" s="11"/>
      <c r="Q56" s="11"/>
      <c r="R56" s="11"/>
      <c r="S56" s="11"/>
      <c r="T56" s="11"/>
      <c r="U56" s="11"/>
      <c r="V56" s="12"/>
      <c r="W56" s="19">
        <f>W42+W43</f>
        <v>1549.944</v>
      </c>
      <c r="Y56" s="10" t="s">
        <v>15</v>
      </c>
      <c r="Z56" s="11"/>
      <c r="AA56" s="11"/>
      <c r="AB56" s="11"/>
      <c r="AC56" s="11"/>
      <c r="AD56" s="11"/>
      <c r="AE56" s="11"/>
      <c r="AF56" s="11"/>
      <c r="AG56" s="11"/>
      <c r="AH56" s="12"/>
      <c r="AI56" s="19">
        <f>AI42+AI43+AI45</f>
        <v>1933.944</v>
      </c>
    </row>
    <row r="57" spans="1:35" ht="15.75">
      <c r="A57" s="13"/>
      <c r="B57" s="8" t="s">
        <v>16</v>
      </c>
      <c r="C57" s="14"/>
      <c r="D57" s="14"/>
      <c r="E57" s="15"/>
      <c r="F57" s="15"/>
      <c r="G57" s="15"/>
      <c r="H57" s="15"/>
      <c r="I57" s="15"/>
      <c r="J57" s="4"/>
      <c r="K57" s="6"/>
      <c r="M57" s="13"/>
      <c r="N57" s="8" t="s">
        <v>16</v>
      </c>
      <c r="O57" s="14"/>
      <c r="P57" s="14"/>
      <c r="Q57" s="15"/>
      <c r="R57" s="15"/>
      <c r="S57" s="15"/>
      <c r="T57" s="15"/>
      <c r="U57" s="15"/>
      <c r="V57" s="4"/>
      <c r="W57" s="6"/>
      <c r="Y57" s="13"/>
      <c r="Z57" s="8" t="s">
        <v>16</v>
      </c>
      <c r="AA57" s="14"/>
      <c r="AB57" s="14"/>
      <c r="AC57" s="15"/>
      <c r="AD57" s="15"/>
      <c r="AE57" s="15"/>
      <c r="AF57" s="15"/>
      <c r="AG57" s="15"/>
      <c r="AH57" s="4"/>
      <c r="AI57" s="6"/>
    </row>
    <row r="58" spans="1:35" ht="15">
      <c r="A58" s="2" t="s">
        <v>17</v>
      </c>
      <c r="B58" s="15"/>
      <c r="C58" s="15"/>
      <c r="D58" s="15"/>
      <c r="E58" s="15"/>
      <c r="F58" s="15"/>
      <c r="G58" s="15"/>
      <c r="H58" s="15"/>
      <c r="I58" s="15"/>
      <c r="J58" s="4"/>
      <c r="K58" s="7"/>
      <c r="M58" s="2" t="s">
        <v>17</v>
      </c>
      <c r="N58" s="15"/>
      <c r="O58" s="15"/>
      <c r="P58" s="15"/>
      <c r="Q58" s="15"/>
      <c r="R58" s="15"/>
      <c r="S58" s="15"/>
      <c r="T58" s="15"/>
      <c r="U58" s="15"/>
      <c r="V58" s="4"/>
      <c r="W58" s="7"/>
      <c r="Y58" s="2" t="s">
        <v>17</v>
      </c>
      <c r="Z58" s="15"/>
      <c r="AA58" s="15"/>
      <c r="AB58" s="15"/>
      <c r="AC58" s="15"/>
      <c r="AD58" s="15"/>
      <c r="AE58" s="15"/>
      <c r="AF58" s="15"/>
      <c r="AG58" s="15"/>
      <c r="AH58" s="4"/>
      <c r="AI58" s="7"/>
    </row>
    <row r="59" spans="1:35" ht="15">
      <c r="A59" s="2" t="s">
        <v>18</v>
      </c>
      <c r="B59" s="15"/>
      <c r="C59" s="15"/>
      <c r="D59" s="15"/>
      <c r="E59" s="15"/>
      <c r="F59" s="15"/>
      <c r="G59" s="15"/>
      <c r="H59" s="15"/>
      <c r="I59" s="15"/>
      <c r="J59" s="4"/>
      <c r="K59" s="7"/>
      <c r="M59" s="2" t="s">
        <v>18</v>
      </c>
      <c r="N59" s="15"/>
      <c r="O59" s="15"/>
      <c r="P59" s="15"/>
      <c r="Q59" s="15"/>
      <c r="R59" s="15"/>
      <c r="S59" s="15"/>
      <c r="T59" s="15"/>
      <c r="U59" s="15"/>
      <c r="V59" s="4"/>
      <c r="W59" s="7"/>
      <c r="Y59" s="2" t="s">
        <v>18</v>
      </c>
      <c r="Z59" s="15"/>
      <c r="AA59" s="15"/>
      <c r="AB59" s="15"/>
      <c r="AC59" s="15"/>
      <c r="AD59" s="15"/>
      <c r="AE59" s="15"/>
      <c r="AF59" s="15"/>
      <c r="AG59" s="15"/>
      <c r="AH59" s="4"/>
      <c r="AI59" s="7"/>
    </row>
    <row r="60" spans="1:35" ht="15">
      <c r="A60" s="2" t="s">
        <v>19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19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19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20</v>
      </c>
      <c r="B61" s="15"/>
      <c r="C61" s="15"/>
      <c r="D61" s="15"/>
      <c r="E61" s="15"/>
      <c r="F61" s="15"/>
      <c r="G61" s="15"/>
      <c r="H61" s="15"/>
      <c r="I61" s="15"/>
      <c r="J61" s="4"/>
      <c r="K61" s="6"/>
      <c r="M61" s="2" t="s">
        <v>20</v>
      </c>
      <c r="N61" s="15"/>
      <c r="O61" s="15"/>
      <c r="P61" s="15"/>
      <c r="Q61" s="15"/>
      <c r="R61" s="15"/>
      <c r="S61" s="15"/>
      <c r="T61" s="15"/>
      <c r="U61" s="15"/>
      <c r="V61" s="4"/>
      <c r="W61" s="6"/>
      <c r="Y61" s="2" t="s">
        <v>20</v>
      </c>
      <c r="Z61" s="15"/>
      <c r="AA61" s="15"/>
      <c r="AB61" s="15"/>
      <c r="AC61" s="15"/>
      <c r="AD61" s="15"/>
      <c r="AE61" s="15"/>
      <c r="AF61" s="15"/>
      <c r="AG61" s="15"/>
      <c r="AH61" s="4"/>
      <c r="AI61" s="6"/>
    </row>
    <row r="62" spans="1:35" ht="15">
      <c r="A62" s="2" t="s">
        <v>21</v>
      </c>
      <c r="B62" s="15"/>
      <c r="C62" s="15"/>
      <c r="D62" s="15"/>
      <c r="E62" s="15"/>
      <c r="F62" s="15"/>
      <c r="G62" s="15"/>
      <c r="H62" s="15"/>
      <c r="I62" s="15"/>
      <c r="J62" s="4"/>
      <c r="K62" s="6"/>
      <c r="M62" s="2" t="s">
        <v>21</v>
      </c>
      <c r="N62" s="15"/>
      <c r="O62" s="15"/>
      <c r="P62" s="15"/>
      <c r="Q62" s="15"/>
      <c r="R62" s="15"/>
      <c r="S62" s="15"/>
      <c r="T62" s="15"/>
      <c r="U62" s="15"/>
      <c r="V62" s="4"/>
      <c r="W62" s="6"/>
      <c r="Y62" s="2" t="s">
        <v>21</v>
      </c>
      <c r="Z62" s="15"/>
      <c r="AA62" s="15"/>
      <c r="AB62" s="15"/>
      <c r="AC62" s="15"/>
      <c r="AD62" s="15"/>
      <c r="AE62" s="15"/>
      <c r="AF62" s="15"/>
      <c r="AG62" s="15"/>
      <c r="AH62" s="4"/>
      <c r="AI62" s="6"/>
    </row>
    <row r="63" spans="1:35" ht="15">
      <c r="A63" s="2" t="s">
        <v>22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22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22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5" spans="5:30" ht="12.75">
      <c r="E65" s="21" t="s">
        <v>33</v>
      </c>
      <c r="R65" s="22" t="s">
        <v>34</v>
      </c>
      <c r="AD65" s="22" t="s">
        <v>35</v>
      </c>
    </row>
    <row r="66" spans="1:35" ht="15">
      <c r="A66" s="2" t="s">
        <v>70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73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71</v>
      </c>
      <c r="B67" s="3"/>
      <c r="C67" s="3"/>
      <c r="D67" s="3"/>
      <c r="E67" s="3"/>
      <c r="F67" s="3"/>
      <c r="G67" s="3"/>
      <c r="H67" s="3"/>
      <c r="I67" s="3"/>
      <c r="J67" s="4"/>
      <c r="K67" s="16">
        <f>AI36+AI40-AI56</f>
        <v>11284.46</v>
      </c>
      <c r="M67" s="2" t="s">
        <v>74</v>
      </c>
      <c r="N67" s="3"/>
      <c r="O67" s="3"/>
      <c r="P67" s="3"/>
      <c r="Q67" s="3"/>
      <c r="R67" s="3"/>
      <c r="S67" s="3"/>
      <c r="T67" s="3"/>
      <c r="U67" s="3"/>
      <c r="V67" s="4"/>
      <c r="W67" s="16">
        <f>K67+K71-K87</f>
        <v>12453.369999999999</v>
      </c>
      <c r="Y67" s="2" t="s">
        <v>77</v>
      </c>
      <c r="Z67" s="3"/>
      <c r="AA67" s="3"/>
      <c r="AB67" s="3"/>
      <c r="AC67" s="3"/>
      <c r="AD67" s="3"/>
      <c r="AE67" s="3"/>
      <c r="AF67" s="3"/>
      <c r="AG67" s="3"/>
      <c r="AH67" s="4"/>
      <c r="AI67" s="16">
        <f>W67+W71-W87</f>
        <v>13622.279999999999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7">
        <f>K37</f>
        <v>391.4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7">
        <f>K68</f>
        <v>391.4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7">
        <f>W68</f>
        <v>391.4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8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8">
        <f>W69</f>
        <v>8</v>
      </c>
    </row>
    <row r="70" spans="1:35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7.11</v>
      </c>
      <c r="M70" s="2" t="s">
        <v>48</v>
      </c>
      <c r="N70" s="3"/>
      <c r="O70" s="3"/>
      <c r="P70" s="3"/>
      <c r="Q70" s="3"/>
      <c r="R70" s="3"/>
      <c r="S70" s="3"/>
      <c r="T70" s="3"/>
      <c r="U70" s="3"/>
      <c r="V70" s="4"/>
      <c r="W70" s="18">
        <f>K70</f>
        <v>7.11</v>
      </c>
      <c r="Y70" s="2" t="s">
        <v>48</v>
      </c>
      <c r="Z70" s="3"/>
      <c r="AA70" s="3"/>
      <c r="AB70" s="3"/>
      <c r="AC70" s="3"/>
      <c r="AD70" s="3"/>
      <c r="AE70" s="3"/>
      <c r="AF70" s="3"/>
      <c r="AG70" s="3"/>
      <c r="AH70" s="4"/>
      <c r="AI70" s="18">
        <f>W70</f>
        <v>7.11</v>
      </c>
    </row>
    <row r="71" spans="1:35" ht="15">
      <c r="A71" s="2" t="s">
        <v>72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2782.854</v>
      </c>
      <c r="M71" s="2" t="s">
        <v>75</v>
      </c>
      <c r="N71" s="3"/>
      <c r="O71" s="3"/>
      <c r="P71" s="3"/>
      <c r="Q71" s="3"/>
      <c r="R71" s="3"/>
      <c r="S71" s="3"/>
      <c r="T71" s="3"/>
      <c r="U71" s="3"/>
      <c r="V71" s="4"/>
      <c r="W71" s="19">
        <f>K71</f>
        <v>2782.854</v>
      </c>
      <c r="Y71" s="2" t="s">
        <v>78</v>
      </c>
      <c r="Z71" s="3"/>
      <c r="AA71" s="3"/>
      <c r="AB71" s="3"/>
      <c r="AC71" s="3"/>
      <c r="AD71" s="3"/>
      <c r="AE71" s="3"/>
      <c r="AF71" s="3"/>
      <c r="AG71" s="3"/>
      <c r="AH71" s="4"/>
      <c r="AI71" s="19">
        <f>W71</f>
        <v>2782.854</v>
      </c>
    </row>
    <row r="72" spans="1:35" ht="15.75">
      <c r="A72" s="2"/>
      <c r="B72" s="8" t="s">
        <v>2</v>
      </c>
      <c r="C72" s="8"/>
      <c r="D72" s="3"/>
      <c r="E72" s="3"/>
      <c r="F72" s="3"/>
      <c r="G72" s="3"/>
      <c r="H72" s="3"/>
      <c r="I72" s="3"/>
      <c r="J72" s="4"/>
      <c r="K72" s="6"/>
      <c r="M72" s="2"/>
      <c r="N72" s="8" t="s">
        <v>2</v>
      </c>
      <c r="O72" s="8"/>
      <c r="P72" s="3"/>
      <c r="Q72" s="3"/>
      <c r="R72" s="3"/>
      <c r="S72" s="3"/>
      <c r="T72" s="3"/>
      <c r="U72" s="3"/>
      <c r="V72" s="4"/>
      <c r="W72" s="6"/>
      <c r="Y72" s="2"/>
      <c r="Z72" s="8" t="s">
        <v>2</v>
      </c>
      <c r="AA72" s="8"/>
      <c r="AB72" s="3"/>
      <c r="AC72" s="3"/>
      <c r="AD72" s="3"/>
      <c r="AE72" s="3"/>
      <c r="AF72" s="3"/>
      <c r="AG72" s="3"/>
      <c r="AH72" s="4"/>
      <c r="AI72" s="6"/>
    </row>
    <row r="73" spans="1:35" ht="15.75">
      <c r="A73" s="9" t="s">
        <v>25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1467.75</v>
      </c>
      <c r="M73" s="9" t="s">
        <v>25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1467.75</v>
      </c>
      <c r="Y73" s="9" t="s">
        <v>25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1467.75</v>
      </c>
    </row>
    <row r="74" spans="1:35" ht="15.75">
      <c r="A74" s="9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82.19399999999999</v>
      </c>
      <c r="M74" s="9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9">
        <f>K74</f>
        <v>82.19399999999999</v>
      </c>
      <c r="Y74" s="9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9">
        <f>W74</f>
        <v>82.19399999999999</v>
      </c>
    </row>
    <row r="75" spans="1:35" ht="15.75">
      <c r="A75" s="9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9"/>
      <c r="M75" s="9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9"/>
      <c r="Y75" s="9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9"/>
    </row>
    <row r="76" spans="1:35" ht="15.75">
      <c r="A76" s="9" t="s">
        <v>4</v>
      </c>
      <c r="B76" s="8"/>
      <c r="C76" s="8"/>
      <c r="D76" s="8"/>
      <c r="E76" s="8"/>
      <c r="F76" s="8"/>
      <c r="G76" s="8"/>
      <c r="H76" s="8"/>
      <c r="I76" s="3"/>
      <c r="J76" s="4"/>
      <c r="K76" s="18">
        <f>K86</f>
        <v>64</v>
      </c>
      <c r="M76" s="9" t="s">
        <v>4</v>
      </c>
      <c r="N76" s="8"/>
      <c r="O76" s="8"/>
      <c r="P76" s="8"/>
      <c r="Q76" s="8"/>
      <c r="R76" s="8"/>
      <c r="S76" s="8"/>
      <c r="T76" s="8"/>
      <c r="U76" s="3"/>
      <c r="V76" s="4"/>
      <c r="W76" s="18">
        <f>W86</f>
        <v>64</v>
      </c>
      <c r="Y76" s="9" t="s">
        <v>4</v>
      </c>
      <c r="Z76" s="8"/>
      <c r="AA76" s="8"/>
      <c r="AB76" s="8"/>
      <c r="AC76" s="8"/>
      <c r="AD76" s="8"/>
      <c r="AE76" s="8"/>
      <c r="AF76" s="8"/>
      <c r="AG76" s="3"/>
      <c r="AH76" s="4"/>
      <c r="AI76" s="18">
        <f>AI86</f>
        <v>64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6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6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6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6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6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6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10" t="s">
        <v>9</v>
      </c>
      <c r="B81" s="11"/>
      <c r="C81" s="11"/>
      <c r="D81" s="11"/>
      <c r="E81" s="11"/>
      <c r="F81" s="11"/>
      <c r="G81" s="11"/>
      <c r="H81" s="11"/>
      <c r="I81" s="11"/>
      <c r="J81" s="12"/>
      <c r="K81" s="6"/>
      <c r="M81" s="10" t="s">
        <v>9</v>
      </c>
      <c r="N81" s="11"/>
      <c r="O81" s="11"/>
      <c r="P81" s="11"/>
      <c r="Q81" s="11"/>
      <c r="R81" s="11"/>
      <c r="S81" s="11"/>
      <c r="T81" s="11"/>
      <c r="U81" s="11"/>
      <c r="V81" s="12"/>
      <c r="W81" s="6"/>
      <c r="Y81" s="10" t="s">
        <v>9</v>
      </c>
      <c r="Z81" s="11"/>
      <c r="AA81" s="11"/>
      <c r="AB81" s="11"/>
      <c r="AC81" s="11"/>
      <c r="AD81" s="11"/>
      <c r="AE81" s="11"/>
      <c r="AF81" s="11"/>
      <c r="AG81" s="11"/>
      <c r="AH81" s="12"/>
      <c r="AI81" s="6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6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6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6"/>
    </row>
    <row r="84" spans="1:35" ht="15">
      <c r="A84" s="10" t="s">
        <v>12</v>
      </c>
      <c r="B84" s="11"/>
      <c r="C84" s="11"/>
      <c r="D84" s="11"/>
      <c r="E84" s="11"/>
      <c r="F84" s="11"/>
      <c r="G84" s="11"/>
      <c r="H84" s="11"/>
      <c r="I84" s="11"/>
      <c r="J84" s="12"/>
      <c r="K84" s="6"/>
      <c r="M84" s="10" t="s">
        <v>12</v>
      </c>
      <c r="N84" s="11"/>
      <c r="O84" s="11"/>
      <c r="P84" s="11"/>
      <c r="Q84" s="11"/>
      <c r="R84" s="11"/>
      <c r="S84" s="11"/>
      <c r="T84" s="11"/>
      <c r="U84" s="11"/>
      <c r="V84" s="12"/>
      <c r="W84" s="6"/>
      <c r="Y84" s="10" t="s">
        <v>12</v>
      </c>
      <c r="Z84" s="11"/>
      <c r="AA84" s="11"/>
      <c r="AB84" s="11"/>
      <c r="AC84" s="11"/>
      <c r="AD84" s="11"/>
      <c r="AE84" s="11"/>
      <c r="AF84" s="11"/>
      <c r="AG84" s="11"/>
      <c r="AH84" s="12"/>
      <c r="AI84" s="6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6">
        <f>64</f>
        <v>64</v>
      </c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6">
        <v>64</v>
      </c>
      <c r="Y86" s="2" t="s">
        <v>108</v>
      </c>
      <c r="Z86" s="3"/>
      <c r="AA86" s="3"/>
      <c r="AB86" s="3"/>
      <c r="AC86" s="3"/>
      <c r="AD86" s="3"/>
      <c r="AE86" s="3"/>
      <c r="AF86" s="3"/>
      <c r="AG86" s="3"/>
      <c r="AH86" s="4"/>
      <c r="AI86" s="6">
        <v>64</v>
      </c>
    </row>
    <row r="87" spans="1:35" ht="15">
      <c r="A87" s="10" t="s">
        <v>15</v>
      </c>
      <c r="B87" s="11"/>
      <c r="C87" s="11"/>
      <c r="D87" s="11"/>
      <c r="E87" s="11"/>
      <c r="F87" s="11"/>
      <c r="G87" s="11"/>
      <c r="H87" s="11"/>
      <c r="I87" s="11"/>
      <c r="J87" s="12"/>
      <c r="K87" s="19">
        <f>K73+K74+K76</f>
        <v>1613.944</v>
      </c>
      <c r="M87" s="10" t="s">
        <v>15</v>
      </c>
      <c r="N87" s="11"/>
      <c r="O87" s="11"/>
      <c r="P87" s="11"/>
      <c r="Q87" s="11"/>
      <c r="R87" s="11"/>
      <c r="S87" s="11"/>
      <c r="T87" s="11"/>
      <c r="U87" s="11"/>
      <c r="V87" s="12"/>
      <c r="W87" s="19">
        <f>W73+W74+W76</f>
        <v>1613.944</v>
      </c>
      <c r="Y87" s="10" t="s">
        <v>15</v>
      </c>
      <c r="Z87" s="11"/>
      <c r="AA87" s="11"/>
      <c r="AB87" s="11"/>
      <c r="AC87" s="11"/>
      <c r="AD87" s="11"/>
      <c r="AE87" s="11"/>
      <c r="AF87" s="11"/>
      <c r="AG87" s="11"/>
      <c r="AH87" s="12"/>
      <c r="AI87" s="19">
        <f>AI73+AI74+AI76</f>
        <v>1613.944</v>
      </c>
    </row>
    <row r="88" spans="1:35" ht="15.75">
      <c r="A88" s="13"/>
      <c r="B88" s="8" t="s">
        <v>16</v>
      </c>
      <c r="C88" s="14"/>
      <c r="D88" s="14"/>
      <c r="E88" s="15"/>
      <c r="F88" s="15"/>
      <c r="G88" s="15"/>
      <c r="H88" s="15"/>
      <c r="I88" s="15"/>
      <c r="J88" s="4"/>
      <c r="K88" s="6"/>
      <c r="M88" s="13"/>
      <c r="N88" s="8" t="s">
        <v>16</v>
      </c>
      <c r="O88" s="14"/>
      <c r="P88" s="14"/>
      <c r="Q88" s="15"/>
      <c r="R88" s="15"/>
      <c r="S88" s="15"/>
      <c r="T88" s="15"/>
      <c r="U88" s="15"/>
      <c r="V88" s="4"/>
      <c r="W88" s="6"/>
      <c r="Y88" s="13"/>
      <c r="Z88" s="8" t="s">
        <v>16</v>
      </c>
      <c r="AA88" s="14"/>
      <c r="AB88" s="14"/>
      <c r="AC88" s="15"/>
      <c r="AD88" s="15"/>
      <c r="AE88" s="15"/>
      <c r="AF88" s="15"/>
      <c r="AG88" s="15"/>
      <c r="AH88" s="4"/>
      <c r="AI88" s="6"/>
    </row>
    <row r="89" spans="1:35" ht="15">
      <c r="A89" s="2" t="s">
        <v>17</v>
      </c>
      <c r="B89" s="15"/>
      <c r="C89" s="15"/>
      <c r="D89" s="15"/>
      <c r="E89" s="15"/>
      <c r="F89" s="15"/>
      <c r="G89" s="15"/>
      <c r="H89" s="15"/>
      <c r="I89" s="15"/>
      <c r="J89" s="4"/>
      <c r="K89" s="7"/>
      <c r="M89" s="2" t="s">
        <v>17</v>
      </c>
      <c r="N89" s="15"/>
      <c r="O89" s="15"/>
      <c r="P89" s="15"/>
      <c r="Q89" s="15"/>
      <c r="R89" s="15"/>
      <c r="S89" s="15"/>
      <c r="T89" s="15"/>
      <c r="U89" s="15"/>
      <c r="V89" s="4"/>
      <c r="W89" s="7"/>
      <c r="Y89" s="2" t="s">
        <v>17</v>
      </c>
      <c r="Z89" s="15"/>
      <c r="AA89" s="15"/>
      <c r="AB89" s="15"/>
      <c r="AC89" s="15"/>
      <c r="AD89" s="15"/>
      <c r="AE89" s="15"/>
      <c r="AF89" s="15"/>
      <c r="AG89" s="15"/>
      <c r="AH89" s="4"/>
      <c r="AI89" s="7"/>
    </row>
    <row r="90" spans="1:35" ht="15">
      <c r="A90" s="2" t="s">
        <v>18</v>
      </c>
      <c r="B90" s="15"/>
      <c r="C90" s="15"/>
      <c r="D90" s="15"/>
      <c r="E90" s="15"/>
      <c r="F90" s="15"/>
      <c r="G90" s="15"/>
      <c r="H90" s="15"/>
      <c r="I90" s="15"/>
      <c r="J90" s="4"/>
      <c r="K90" s="7"/>
      <c r="M90" s="2" t="s">
        <v>18</v>
      </c>
      <c r="N90" s="15"/>
      <c r="O90" s="15"/>
      <c r="P90" s="15"/>
      <c r="Q90" s="15"/>
      <c r="R90" s="15"/>
      <c r="S90" s="15"/>
      <c r="T90" s="15"/>
      <c r="U90" s="15"/>
      <c r="V90" s="4"/>
      <c r="W90" s="7"/>
      <c r="Y90" s="2" t="s">
        <v>18</v>
      </c>
      <c r="Z90" s="15"/>
      <c r="AA90" s="15"/>
      <c r="AB90" s="15"/>
      <c r="AC90" s="15"/>
      <c r="AD90" s="15"/>
      <c r="AE90" s="15"/>
      <c r="AF90" s="15"/>
      <c r="AG90" s="15"/>
      <c r="AH90" s="4"/>
      <c r="AI90" s="7"/>
    </row>
    <row r="91" spans="1:35" ht="15">
      <c r="A91" s="2" t="s">
        <v>19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19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19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20</v>
      </c>
      <c r="B92" s="15"/>
      <c r="C92" s="15"/>
      <c r="D92" s="15"/>
      <c r="E92" s="15"/>
      <c r="F92" s="15"/>
      <c r="G92" s="15"/>
      <c r="H92" s="15"/>
      <c r="I92" s="15"/>
      <c r="J92" s="4"/>
      <c r="K92" s="6"/>
      <c r="M92" s="2" t="s">
        <v>20</v>
      </c>
      <c r="N92" s="15"/>
      <c r="O92" s="15"/>
      <c r="P92" s="15"/>
      <c r="Q92" s="15"/>
      <c r="R92" s="15"/>
      <c r="S92" s="15"/>
      <c r="T92" s="15"/>
      <c r="U92" s="15"/>
      <c r="V92" s="4"/>
      <c r="W92" s="6"/>
      <c r="Y92" s="2" t="s">
        <v>20</v>
      </c>
      <c r="Z92" s="15"/>
      <c r="AA92" s="15"/>
      <c r="AB92" s="15"/>
      <c r="AC92" s="15"/>
      <c r="AD92" s="15"/>
      <c r="AE92" s="15"/>
      <c r="AF92" s="15"/>
      <c r="AG92" s="15"/>
      <c r="AH92" s="4"/>
      <c r="AI92" s="6"/>
    </row>
    <row r="93" spans="1:35" ht="15">
      <c r="A93" s="2" t="s">
        <v>21</v>
      </c>
      <c r="B93" s="15"/>
      <c r="C93" s="15"/>
      <c r="D93" s="15"/>
      <c r="E93" s="15"/>
      <c r="F93" s="15"/>
      <c r="G93" s="15"/>
      <c r="H93" s="15"/>
      <c r="I93" s="15"/>
      <c r="J93" s="4"/>
      <c r="K93" s="6"/>
      <c r="M93" s="2" t="s">
        <v>21</v>
      </c>
      <c r="N93" s="15"/>
      <c r="O93" s="15"/>
      <c r="P93" s="15"/>
      <c r="Q93" s="15"/>
      <c r="R93" s="15"/>
      <c r="S93" s="15"/>
      <c r="T93" s="15"/>
      <c r="U93" s="15"/>
      <c r="V93" s="4"/>
      <c r="W93" s="6"/>
      <c r="Y93" s="2" t="s">
        <v>21</v>
      </c>
      <c r="Z93" s="15"/>
      <c r="AA93" s="15"/>
      <c r="AB93" s="15"/>
      <c r="AC93" s="15"/>
      <c r="AD93" s="15"/>
      <c r="AE93" s="15"/>
      <c r="AF93" s="15"/>
      <c r="AG93" s="15"/>
      <c r="AH93" s="4"/>
      <c r="AI93" s="6"/>
    </row>
    <row r="94" spans="1:35" ht="15">
      <c r="A94" s="2" t="s">
        <v>22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22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22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6" spans="5:30" ht="12.75">
      <c r="E96" s="21" t="s">
        <v>40</v>
      </c>
      <c r="R96" s="22" t="s">
        <v>41</v>
      </c>
      <c r="AD96" s="22" t="s">
        <v>42</v>
      </c>
    </row>
    <row r="97" spans="1:35" ht="15">
      <c r="A97" s="2" t="s">
        <v>85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82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79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86</v>
      </c>
      <c r="B98" s="3"/>
      <c r="C98" s="3"/>
      <c r="D98" s="3"/>
      <c r="E98" s="3"/>
      <c r="F98" s="3"/>
      <c r="G98" s="3"/>
      <c r="H98" s="3"/>
      <c r="I98" s="3"/>
      <c r="J98" s="4"/>
      <c r="K98" s="19">
        <f>AI67+AI71-AI87</f>
        <v>14791.189999999999</v>
      </c>
      <c r="M98" s="2" t="s">
        <v>83</v>
      </c>
      <c r="N98" s="3"/>
      <c r="O98" s="3"/>
      <c r="P98" s="3"/>
      <c r="Q98" s="3"/>
      <c r="R98" s="3"/>
      <c r="S98" s="3"/>
      <c r="T98" s="3"/>
      <c r="U98" s="3"/>
      <c r="V98" s="4"/>
      <c r="W98" s="19">
        <f>K98+K102-K118</f>
        <v>15960.099999999999</v>
      </c>
      <c r="Y98" s="2" t="s">
        <v>80</v>
      </c>
      <c r="Z98" s="3"/>
      <c r="AA98" s="3"/>
      <c r="AB98" s="3"/>
      <c r="AC98" s="3"/>
      <c r="AD98" s="3"/>
      <c r="AE98" s="3"/>
      <c r="AF98" s="3"/>
      <c r="AG98" s="3"/>
      <c r="AH98" s="4"/>
      <c r="AI98" s="16">
        <f>W98+W102-W118</f>
        <v>17129.01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K68</f>
        <v>391.4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7">
        <f>K99</f>
        <v>391.4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7">
        <f>W99</f>
        <v>391.4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</f>
        <v>8</v>
      </c>
    </row>
    <row r="101" spans="1:35" ht="15">
      <c r="A101" s="2" t="s">
        <v>48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K70</f>
        <v>7.11</v>
      </c>
      <c r="M101" s="2" t="s">
        <v>48</v>
      </c>
      <c r="N101" s="3"/>
      <c r="O101" s="3"/>
      <c r="P101" s="3"/>
      <c r="Q101" s="3"/>
      <c r="R101" s="3"/>
      <c r="S101" s="3"/>
      <c r="T101" s="3"/>
      <c r="U101" s="3"/>
      <c r="V101" s="4"/>
      <c r="W101" s="18">
        <f>K101</f>
        <v>7.11</v>
      </c>
      <c r="Y101" s="2" t="s">
        <v>48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8">
        <f>W101</f>
        <v>7.11</v>
      </c>
    </row>
    <row r="102" spans="1:35" ht="15">
      <c r="A102" s="2" t="s">
        <v>87</v>
      </c>
      <c r="B102" s="3"/>
      <c r="C102" s="3"/>
      <c r="D102" s="3"/>
      <c r="E102" s="3"/>
      <c r="F102" s="3"/>
      <c r="G102" s="3"/>
      <c r="H102" s="3"/>
      <c r="I102" s="3"/>
      <c r="J102" s="4"/>
      <c r="K102" s="19">
        <f>K71</f>
        <v>2782.854</v>
      </c>
      <c r="M102" s="2" t="s">
        <v>84</v>
      </c>
      <c r="N102" s="3"/>
      <c r="O102" s="3"/>
      <c r="P102" s="3"/>
      <c r="Q102" s="3"/>
      <c r="R102" s="3"/>
      <c r="S102" s="3"/>
      <c r="T102" s="3"/>
      <c r="U102" s="3"/>
      <c r="V102" s="4"/>
      <c r="W102" s="19">
        <f>K102</f>
        <v>2782.854</v>
      </c>
      <c r="Y102" s="2" t="s">
        <v>81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9">
        <f>W102</f>
        <v>2782.854</v>
      </c>
    </row>
    <row r="103" spans="1:35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  <c r="M103" s="2"/>
      <c r="N103" s="8" t="s">
        <v>2</v>
      </c>
      <c r="O103" s="8"/>
      <c r="P103" s="3"/>
      <c r="Q103" s="3"/>
      <c r="R103" s="3"/>
      <c r="S103" s="3"/>
      <c r="T103" s="3"/>
      <c r="U103" s="3"/>
      <c r="V103" s="4"/>
      <c r="W103" s="6"/>
      <c r="Y103" s="2"/>
      <c r="Z103" s="8" t="s">
        <v>2</v>
      </c>
      <c r="AA103" s="8"/>
      <c r="AB103" s="3"/>
      <c r="AC103" s="3"/>
      <c r="AD103" s="3"/>
      <c r="AE103" s="3"/>
      <c r="AF103" s="3"/>
      <c r="AG103" s="3"/>
      <c r="AH103" s="4"/>
      <c r="AI103" s="6"/>
    </row>
    <row r="104" spans="1:35" ht="15.75">
      <c r="A104" s="9" t="s">
        <v>25</v>
      </c>
      <c r="B104" s="3"/>
      <c r="C104" s="3"/>
      <c r="D104" s="3"/>
      <c r="E104" s="3"/>
      <c r="F104" s="3"/>
      <c r="G104" s="3"/>
      <c r="H104" s="3"/>
      <c r="I104" s="3"/>
      <c r="J104" s="4" t="s">
        <v>44</v>
      </c>
      <c r="K104" s="19">
        <f>K73</f>
        <v>1467.75</v>
      </c>
      <c r="M104" s="9" t="s">
        <v>25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1467.75</v>
      </c>
      <c r="Y104" s="9" t="s">
        <v>25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1467.75</v>
      </c>
    </row>
    <row r="105" spans="1:35" ht="15.75">
      <c r="A105" s="9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K74</f>
        <v>82.19399999999999</v>
      </c>
      <c r="M105" s="9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9">
        <f>K105</f>
        <v>82.19399999999999</v>
      </c>
      <c r="Y105" s="9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9">
        <f>W105</f>
        <v>82.19399999999999</v>
      </c>
    </row>
    <row r="106" spans="1:35" ht="15.75">
      <c r="A106" s="9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9"/>
      <c r="M106" s="9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9"/>
      <c r="Y106" s="9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/>
    </row>
    <row r="107" spans="1:35" ht="15.75">
      <c r="A107" s="9" t="s">
        <v>4</v>
      </c>
      <c r="B107" s="8"/>
      <c r="C107" s="8"/>
      <c r="D107" s="8"/>
      <c r="E107" s="8"/>
      <c r="F107" s="8"/>
      <c r="G107" s="8"/>
      <c r="H107" s="8"/>
      <c r="I107" s="3"/>
      <c r="J107" s="4"/>
      <c r="K107" s="18">
        <f>K117</f>
        <v>64</v>
      </c>
      <c r="M107" s="9" t="s">
        <v>4</v>
      </c>
      <c r="N107" s="8"/>
      <c r="O107" s="8"/>
      <c r="P107" s="8"/>
      <c r="Q107" s="8"/>
      <c r="R107" s="8"/>
      <c r="S107" s="8"/>
      <c r="T107" s="8"/>
      <c r="U107" s="3"/>
      <c r="V107" s="4"/>
      <c r="W107" s="18">
        <v>64</v>
      </c>
      <c r="Y107" s="9" t="s">
        <v>4</v>
      </c>
      <c r="Z107" s="8"/>
      <c r="AA107" s="8"/>
      <c r="AB107" s="8"/>
      <c r="AC107" s="8"/>
      <c r="AD107" s="8"/>
      <c r="AE107" s="8"/>
      <c r="AF107" s="8"/>
      <c r="AG107" s="3"/>
      <c r="AH107" s="4"/>
      <c r="AI107" s="18">
        <f>AI117</f>
        <v>64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6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6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6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6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10" t="s">
        <v>9</v>
      </c>
      <c r="B112" s="11"/>
      <c r="C112" s="11"/>
      <c r="D112" s="11"/>
      <c r="E112" s="11"/>
      <c r="F112" s="11"/>
      <c r="G112" s="11"/>
      <c r="H112" s="11"/>
      <c r="I112" s="11"/>
      <c r="J112" s="12"/>
      <c r="K112" s="6"/>
      <c r="M112" s="10" t="s">
        <v>9</v>
      </c>
      <c r="N112" s="11"/>
      <c r="O112" s="11"/>
      <c r="P112" s="11"/>
      <c r="Q112" s="11"/>
      <c r="R112" s="11"/>
      <c r="S112" s="11"/>
      <c r="T112" s="11"/>
      <c r="U112" s="11"/>
      <c r="V112" s="12"/>
      <c r="W112" s="6"/>
      <c r="Y112" s="10" t="s">
        <v>9</v>
      </c>
      <c r="Z112" s="11"/>
      <c r="AA112" s="11"/>
      <c r="AB112" s="11"/>
      <c r="AC112" s="11"/>
      <c r="AD112" s="11"/>
      <c r="AE112" s="11"/>
      <c r="AF112" s="11"/>
      <c r="AG112" s="11"/>
      <c r="AH112" s="12"/>
      <c r="AI112" s="6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6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6"/>
    </row>
    <row r="115" spans="1:35" ht="15">
      <c r="A115" s="10" t="s">
        <v>12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  <c r="M115" s="10" t="s">
        <v>12</v>
      </c>
      <c r="N115" s="11"/>
      <c r="O115" s="11"/>
      <c r="P115" s="11"/>
      <c r="Q115" s="11"/>
      <c r="R115" s="11"/>
      <c r="S115" s="11"/>
      <c r="T115" s="11"/>
      <c r="U115" s="11"/>
      <c r="V115" s="12"/>
      <c r="W115" s="6"/>
      <c r="Y115" s="10" t="s">
        <v>12</v>
      </c>
      <c r="Z115" s="11"/>
      <c r="AA115" s="11"/>
      <c r="AB115" s="11"/>
      <c r="AC115" s="11"/>
      <c r="AD115" s="11"/>
      <c r="AE115" s="11"/>
      <c r="AF115" s="11"/>
      <c r="AG115" s="11"/>
      <c r="AH115" s="12"/>
      <c r="AI115" s="6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64</v>
      </c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6">
        <v>64</v>
      </c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6">
        <v>64</v>
      </c>
    </row>
    <row r="118" spans="1:35" ht="15">
      <c r="A118" s="10" t="s">
        <v>15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19">
        <f>K104+K105+K107</f>
        <v>1613.944</v>
      </c>
      <c r="M118" s="10" t="s">
        <v>15</v>
      </c>
      <c r="N118" s="11"/>
      <c r="O118" s="11"/>
      <c r="P118" s="11"/>
      <c r="Q118" s="11"/>
      <c r="R118" s="11"/>
      <c r="S118" s="11"/>
      <c r="T118" s="11"/>
      <c r="U118" s="11"/>
      <c r="V118" s="12"/>
      <c r="W118" s="19">
        <f>W104+W105+W107</f>
        <v>1613.944</v>
      </c>
      <c r="Y118" s="10" t="s">
        <v>15</v>
      </c>
      <c r="Z118" s="11"/>
      <c r="AA118" s="11"/>
      <c r="AB118" s="11"/>
      <c r="AC118" s="11"/>
      <c r="AD118" s="11"/>
      <c r="AE118" s="11"/>
      <c r="AF118" s="11"/>
      <c r="AG118" s="11"/>
      <c r="AH118" s="12"/>
      <c r="AI118" s="19">
        <f>AI104+AI105+AI107</f>
        <v>1613.944</v>
      </c>
    </row>
    <row r="119" spans="1:35" ht="15.75">
      <c r="A119" s="13"/>
      <c r="B119" s="8" t="s">
        <v>16</v>
      </c>
      <c r="C119" s="14"/>
      <c r="D119" s="14"/>
      <c r="E119" s="15"/>
      <c r="F119" s="15"/>
      <c r="G119" s="15"/>
      <c r="H119" s="15"/>
      <c r="I119" s="15"/>
      <c r="J119" s="4"/>
      <c r="K119" s="6"/>
      <c r="M119" s="13"/>
      <c r="N119" s="8" t="s">
        <v>16</v>
      </c>
      <c r="O119" s="14"/>
      <c r="P119" s="14"/>
      <c r="Q119" s="15"/>
      <c r="R119" s="15"/>
      <c r="S119" s="15"/>
      <c r="T119" s="15"/>
      <c r="U119" s="15"/>
      <c r="V119" s="4"/>
      <c r="W119" s="6"/>
      <c r="Y119" s="13"/>
      <c r="Z119" s="8" t="s">
        <v>16</v>
      </c>
      <c r="AA119" s="14"/>
      <c r="AB119" s="14"/>
      <c r="AC119" s="15"/>
      <c r="AD119" s="15"/>
      <c r="AE119" s="15"/>
      <c r="AF119" s="15"/>
      <c r="AG119" s="15"/>
      <c r="AH119" s="4"/>
      <c r="AI119" s="6"/>
    </row>
    <row r="120" spans="1:35" ht="15">
      <c r="A120" s="2" t="s">
        <v>17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  <c r="M120" s="2" t="s">
        <v>17</v>
      </c>
      <c r="N120" s="15"/>
      <c r="O120" s="15"/>
      <c r="P120" s="15"/>
      <c r="Q120" s="15"/>
      <c r="R120" s="15"/>
      <c r="S120" s="15"/>
      <c r="T120" s="15"/>
      <c r="U120" s="15"/>
      <c r="V120" s="4"/>
      <c r="W120" s="7"/>
      <c r="Y120" s="2" t="s">
        <v>17</v>
      </c>
      <c r="Z120" s="15"/>
      <c r="AA120" s="15"/>
      <c r="AB120" s="15"/>
      <c r="AC120" s="15"/>
      <c r="AD120" s="15"/>
      <c r="AE120" s="15"/>
      <c r="AF120" s="15"/>
      <c r="AG120" s="15"/>
      <c r="AH120" s="4"/>
      <c r="AI120" s="7"/>
    </row>
    <row r="121" spans="1:35" ht="15">
      <c r="A121" s="2" t="s">
        <v>18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  <c r="M121" s="2" t="s">
        <v>18</v>
      </c>
      <c r="N121" s="15"/>
      <c r="O121" s="15"/>
      <c r="P121" s="15"/>
      <c r="Q121" s="15"/>
      <c r="R121" s="15"/>
      <c r="S121" s="15"/>
      <c r="T121" s="15"/>
      <c r="U121" s="15"/>
      <c r="V121" s="4"/>
      <c r="W121" s="7"/>
      <c r="Y121" s="2" t="s">
        <v>18</v>
      </c>
      <c r="Z121" s="15"/>
      <c r="AA121" s="15"/>
      <c r="AB121" s="15"/>
      <c r="AC121" s="15"/>
      <c r="AD121" s="15"/>
      <c r="AE121" s="15"/>
      <c r="AF121" s="15"/>
      <c r="AG121" s="15"/>
      <c r="AH121" s="4"/>
      <c r="AI121" s="7"/>
    </row>
    <row r="122" spans="1:35" ht="15">
      <c r="A122" s="2" t="s">
        <v>19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19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19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20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  <c r="M123" s="2" t="s">
        <v>20</v>
      </c>
      <c r="N123" s="15"/>
      <c r="O123" s="15"/>
      <c r="P123" s="15"/>
      <c r="Q123" s="15"/>
      <c r="R123" s="15"/>
      <c r="S123" s="15"/>
      <c r="T123" s="15"/>
      <c r="U123" s="15"/>
      <c r="V123" s="4"/>
      <c r="W123" s="6"/>
      <c r="Y123" s="2" t="s">
        <v>20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6"/>
    </row>
    <row r="124" spans="1:35" ht="15">
      <c r="A124" s="2" t="s">
        <v>21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  <c r="M124" s="2" t="s">
        <v>21</v>
      </c>
      <c r="N124" s="15"/>
      <c r="O124" s="15"/>
      <c r="P124" s="15"/>
      <c r="Q124" s="15"/>
      <c r="R124" s="15"/>
      <c r="S124" s="15"/>
      <c r="T124" s="15"/>
      <c r="U124" s="15"/>
      <c r="V124" s="4"/>
      <c r="W124" s="6"/>
      <c r="Y124" s="2" t="s">
        <v>21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6"/>
    </row>
    <row r="125" spans="1:35" ht="15">
      <c r="A125" s="2" t="s">
        <v>22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22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22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7" ht="12.75">
      <c r="AI127" s="23" t="s">
        <v>44</v>
      </c>
    </row>
    <row r="128" ht="12.75">
      <c r="AI128" s="23">
        <f>AI98+AI102-AI118</f>
        <v>18297.92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2014-02-07T06:19:12Z</cp:lastPrinted>
  <dcterms:created xsi:type="dcterms:W3CDTF">2012-04-11T04:13:08Z</dcterms:created>
  <dcterms:modified xsi:type="dcterms:W3CDTF">2015-01-13T09:55:37Z</dcterms:modified>
  <cp:category/>
  <cp:version/>
  <cp:contentType/>
  <cp:contentStatus/>
</cp:coreProperties>
</file>