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<sst xmlns="http://schemas.openxmlformats.org/spreadsheetml/2006/main" count="501" uniqueCount="106">
  <si>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</si>
  <si>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</si>
  <si>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</si>
  <si>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</si>
  <si>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</si>
  <si>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</si>
  <si>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</si>
  <si>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</si>
  <si>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</si>
  <si>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</si>
  <si>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</si>
  <si>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</si>
  <si>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</si>
  <si>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</si>
  <si>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</si>
  <si>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</si>
  <si>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</si>
  <si>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</si>
  <si>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</si>
  <si>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</si>
  <si>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</si>
  <si>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</si>
  <si>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</si>
  <si>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</si>
  <si>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9 ул. Тружениц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</si>
  <si>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</si>
  <si>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</si>
  <si>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</si>
  <si>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</si>
  <si>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</si>
  <si>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</si>
  <si>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</si>
  <si>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</si>
  <si>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</si>
  <si>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</si>
  <si>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</si>
  <si>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9  ул. Тружениц  за январь 2013г.</t>
  </si>
  <si>
    <t>коммунальным услугам жилого дома № 9 ул. Тружениц за февраль 2013г.</t>
  </si>
  <si>
    <t>коммунальным услугам жилого дома № 9 ул. Тружениц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</si>
  <si>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</si>
  <si>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</si>
  <si>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(0,3)</t>
    </r>
  </si>
  <si>
    <t>коммунальным услугам жилого дома № 9  ул. Тружениц  за апрель  2013г.</t>
  </si>
  <si>
    <t>коммунальным услугам жилого дома № 9 ул. Тружениц за май  2013г.</t>
  </si>
  <si>
    <t>коммунальным услугам жилого дома № 9 ул. Тружениц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</si>
  <si>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</si>
  <si>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</si>
  <si>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</si>
  <si>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9 ул. Тружениц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</si>
  <si>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</si>
  <si>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</si>
  <si>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</si>
  <si>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</si>
  <si>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</si>
  <si>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</si>
  <si>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</si>
  <si>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</si>
  <si>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</si>
  <si>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</si>
  <si>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</si>
  <si>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</si>
  <si>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</si>
  <si>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</si>
  <si>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</si>
  <si>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</si>
  <si>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</si>
  <si>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</si>
  <si>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</si>
  <si>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</si>
  <si>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</si>
  <si>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</si>
  <si>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</si>
  <si>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</si>
  <si>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г. Электрические сети с заменой электролампочек (общедомовой счетчик)</t>
  </si>
  <si>
    <t>коммунальным услугам жилого дома № 9 ул. Тружениц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</si>
  <si>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</si>
  <si>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</si>
  <si>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</si>
  <si>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</si>
  <si>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</si>
  <si>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</si>
  <si>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</si>
  <si>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</si>
  <si>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</si>
  <si>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</si>
  <si>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</si>
  <si>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</si>
  <si>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</si>
  <si>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</si>
  <si>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 xml:space="preserve">к. Прочие работы </t>
  </si>
  <si>
    <t>6. задолженность за собственниками  на 01.04.2013г.</t>
  </si>
  <si>
    <t>6. задолженность за собственниками  на 01.07.2013г.</t>
  </si>
  <si>
    <t>6. задолженность за собственниками  на 01.10.2013г.</t>
  </si>
  <si>
    <t>г. Электрические сети с заменой электролампочек (мет. Корпус и гофра)</t>
  </si>
  <si>
    <t>коммунальным услугам жилого дома № 9 ул. Тружениц за 4 квартал 2013г.</t>
  </si>
  <si>
    <t xml:space="preserve">5.начислено за 4 квартал 2013г. </t>
  </si>
  <si>
    <t>6. задолженность за собственниками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</si>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</sst>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7">
          <cell r="C327">
            <v>376.8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12">
      <selection activeCell="K144" sqref="K144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9173.4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10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Лист2!K9+Лист2!W9+Лист2!AI9</f>
        <v>7769.616000000001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1450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Лист2!W11*3</f>
        <v>4239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Лист2!W12*3</f>
        <v>237.38400000000001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Лист2!AI13+Лист2!W13+Лист2!K13</f>
        <v>1006.587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5482.971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350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6886.8</v>
      </c>
      <c r="L35" s="19"/>
    </row>
    <row r="36" spans="1:13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  <c r="M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'[1]Лист1'!$C$327</f>
        <v>376.8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10</v>
      </c>
    </row>
    <row r="39" spans="1:11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Лист2!K42*3</f>
        <v>9608.400000000001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924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39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4239</v>
      </c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237.38400000000001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>
        <f>Лист2!K46+Лист2!W46+Лист2!AI46</f>
        <v>529.7370000000001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7242</f>
        <v>7242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K42+K43+K44+K45</f>
        <v>12248.121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9526.5</v>
      </c>
      <c r="L68" s="19"/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376.8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10</v>
      </c>
    </row>
    <row r="72" spans="1:11" ht="15">
      <c r="A72" s="2" t="s">
        <v>75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9608.400000000001</v>
      </c>
    </row>
    <row r="73" spans="1:11" ht="15">
      <c r="A73" s="2" t="s">
        <v>92</v>
      </c>
      <c r="B73" s="3"/>
      <c r="C73" s="3"/>
      <c r="D73" s="3"/>
      <c r="E73" s="3"/>
      <c r="F73" s="3"/>
      <c r="G73" s="3"/>
      <c r="H73" s="3"/>
      <c r="I73" s="3"/>
      <c r="J73" s="4"/>
      <c r="K73" s="18">
        <v>2266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4239</v>
      </c>
    </row>
    <row r="76" spans="1:11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237.38400000000001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Лист2!W78+Лист2!AI78</f>
        <v>1056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5532.384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79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5450</v>
      </c>
      <c r="L101" s="19"/>
    </row>
    <row r="102" spans="1:11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376.8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10</v>
      </c>
    </row>
    <row r="105" spans="1:11" ht="15">
      <c r="A105" s="2" t="s">
        <v>95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9608.400000000001</v>
      </c>
    </row>
    <row r="106" spans="1:11" ht="15">
      <c r="A106" s="2" t="s">
        <v>96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39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4239</v>
      </c>
    </row>
    <row r="109" spans="1:11" ht="15.75">
      <c r="A109" s="8" t="s">
        <v>40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237.38400000000001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Лист2!K109</f>
        <v>1200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5676.384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97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K105*3+K8-K4</f>
        <v>27421.416000000005</v>
      </c>
      <c r="L131" s="19"/>
    </row>
    <row r="132" spans="1:11" ht="15">
      <c r="A132" s="24" t="s">
        <v>98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18">
        <f>K122+K89+K56+K25</f>
        <v>28939.86</v>
      </c>
    </row>
    <row r="133" spans="1:11" ht="15">
      <c r="A133" s="23" t="s">
        <v>99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16956</v>
      </c>
    </row>
    <row r="135" spans="1:11" ht="15.75">
      <c r="A135" s="8" t="s">
        <v>40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949.5360000000001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18">
        <f>K44+K13</f>
        <v>1536.324</v>
      </c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18">
        <f>K111+K78+K45</f>
        <v>9498</v>
      </c>
    </row>
    <row r="138" spans="1:12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14"/>
      <c r="K138" s="17">
        <v>1518</v>
      </c>
      <c r="L138" s="22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14"/>
      <c r="K139" s="18"/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860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1528</v>
      </c>
    </row>
    <row r="142" spans="1:11" ht="15">
      <c r="A142" s="27" t="s">
        <v>104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17">
        <v>26</v>
      </c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148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K90">
      <selection activeCell="AI130" sqref="AI130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9173.4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9690.8</v>
      </c>
      <c r="X4" s="19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8291.4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v>0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376.8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376.8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376.8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10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v>8.5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8.5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1364.016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W6*W8</f>
        <v>3202.8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3202.8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1413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1413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1413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79.128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79.128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79.128</v>
      </c>
    </row>
    <row r="13" spans="1:35" ht="15.75">
      <c r="A13" s="8" t="s">
        <v>41</v>
      </c>
      <c r="B13" s="3"/>
      <c r="C13" s="3"/>
      <c r="D13" s="3"/>
      <c r="E13" s="3"/>
      <c r="F13" s="3"/>
      <c r="G13" s="3"/>
      <c r="H13" s="3"/>
      <c r="I13" s="3"/>
      <c r="J13" s="4"/>
      <c r="K13" s="18">
        <f>0.3*449*2.89</f>
        <v>389.28299999999996</v>
      </c>
      <c r="M13" s="8" t="s">
        <v>41</v>
      </c>
      <c r="N13" s="3"/>
      <c r="O13" s="3"/>
      <c r="P13" s="3"/>
      <c r="Q13" s="3"/>
      <c r="R13" s="3"/>
      <c r="S13" s="3"/>
      <c r="T13" s="3"/>
      <c r="U13" s="3"/>
      <c r="V13" s="4"/>
      <c r="W13" s="18">
        <f>0.3*359*2.89</f>
        <v>311.25300000000004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0.3*2.89*353</f>
        <v>306.051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1881.4109999999998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1803.3809999999999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1798.1789999999999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6886.8</v>
      </c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>
        <v>5400.7</v>
      </c>
      <c r="X37" s="19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3871.2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v>0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376.8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376.8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376.8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10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10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10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8.5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v>8.5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8.5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3202.8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W39*W41</f>
        <v>3202.8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3202.8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1413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1413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1413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79.128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79.128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79.128</v>
      </c>
    </row>
    <row r="46" spans="1:35" ht="15.75">
      <c r="A46" s="8" t="s">
        <v>41</v>
      </c>
      <c r="B46" s="3"/>
      <c r="C46" s="3"/>
      <c r="D46" s="3"/>
      <c r="E46" s="3"/>
      <c r="F46" s="3"/>
      <c r="G46" s="3"/>
      <c r="H46" s="3"/>
      <c r="I46" s="3"/>
      <c r="J46" s="4"/>
      <c r="K46" s="18">
        <f>0.3*259*2.89</f>
        <v>224.55300000000003</v>
      </c>
      <c r="M46" s="8" t="s">
        <v>41</v>
      </c>
      <c r="N46" s="3"/>
      <c r="O46" s="3"/>
      <c r="P46" s="3"/>
      <c r="Q46" s="3"/>
      <c r="R46" s="3"/>
      <c r="S46" s="3"/>
      <c r="T46" s="3"/>
      <c r="U46" s="3"/>
      <c r="V46" s="4"/>
      <c r="W46" s="18">
        <f>0.3*209*2.89</f>
        <v>181.203</v>
      </c>
      <c r="Y46" s="8" t="s">
        <v>41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0.3*143*2.89</f>
        <v>123.981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</f>
        <v>7242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73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7242</v>
      </c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1716.681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1673.331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AI44+AI45+AI46+AI47</f>
        <v>8858.109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60</v>
      </c>
      <c r="R67" s="21" t="s">
        <v>61</v>
      </c>
      <c r="AD67" s="21" t="s">
        <v>62</v>
      </c>
    </row>
    <row r="68" spans="1:36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9526.5</v>
      </c>
      <c r="L68" s="19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15">
        <v>7815.8</v>
      </c>
      <c r="X68" s="19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6816</v>
      </c>
      <c r="AJ68" s="19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376.8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376.8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376.8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10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10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10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8.5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8.5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8.5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K70*K72</f>
        <v>3202.8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3202.8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3202.8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1413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1413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1413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79.128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79.128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79.128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W82</f>
        <v>711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AI82</f>
        <v>345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>
        <v>711</v>
      </c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v>345</v>
      </c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1492.128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2203.1279999999997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1837.128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76</v>
      </c>
      <c r="R98" s="21" t="s">
        <v>77</v>
      </c>
      <c r="AD98" s="21" t="s">
        <v>78</v>
      </c>
    </row>
    <row r="99" spans="1:36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18">
        <v>5450</v>
      </c>
      <c r="L99" s="19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18">
        <v>4939</v>
      </c>
      <c r="X99" s="22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3228</v>
      </c>
      <c r="AJ99" s="22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376.8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376.8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376.8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10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10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10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8.5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8.5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8.5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3202.8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3202.8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3202.8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1413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1413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1413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79.128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79.128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79.128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K113</f>
        <v>1200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93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1200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88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89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2692.1279999999997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1492.128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1492.128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2">
        <f>AI104-AI99-AI120</f>
        <v>-1517.3279999999997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2014-02-10T10:04:02Z</dcterms:modified>
  <cp:category/>
  <cp:version/>
  <cp:contentType/>
  <cp:contentStatus/>
</cp:coreProperties>
</file>