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<sst xmlns="http://schemas.openxmlformats.org/spreadsheetml/2006/main" count="501" uniqueCount="108">
  <si>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</si>
  <si>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</si>
  <si>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</si>
  <si>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</si>
  <si>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</si>
  <si>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</si>
  <si>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</si>
  <si>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</si>
  <si>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</si>
  <si>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</si>
  <si>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</si>
  <si>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</si>
  <si>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</si>
  <si>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</si>
  <si>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</si>
  <si>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</si>
  <si>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</si>
  <si>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</si>
  <si>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</si>
  <si>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</si>
  <si>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</si>
  <si>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</si>
  <si>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</si>
  <si>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 xml:space="preserve">к. Прочие работы </t>
  </si>
  <si>
    <t>Ведомость доходов и расходов по управлению, содержанию и текущему ремонту,</t>
  </si>
  <si>
    <t>коммунальным услугам жилого дома № 5 ул. Освобождения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</si>
  <si>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</si>
  <si>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</si>
  <si>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</si>
  <si>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</si>
  <si>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</si>
  <si>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</si>
  <si>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</si>
  <si>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</si>
  <si>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</si>
  <si>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</si>
  <si>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</si>
  <si>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к. Прочие работы</t>
  </si>
  <si>
    <t>коммунальным услугам жилого дома № 5  ул. Освобождения  за январь 2013г.</t>
  </si>
  <si>
    <t>коммунальным услугам жилого дома № 5 ул. Освобождения за февраль 2013г.</t>
  </si>
  <si>
    <t>коммунальным услугам жилого дома № 5  ул. Освобождения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</si>
  <si>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</si>
  <si>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</si>
  <si>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(приварка петли)</t>
  </si>
  <si>
    <t>коммунальным услугам жилого дома № 5  ул. Освобождения  за апрель  2013г.</t>
  </si>
  <si>
    <t>коммунальным услугам жилого дома № 5 ул. Освобождения за май  2013г.</t>
  </si>
  <si>
    <t>коммунальным услугам жилого дома № 5  ул. Освобождения  за июнь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</si>
  <si>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</si>
  <si>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</si>
  <si>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</si>
  <si>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</si>
  <si>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5 ул. Освобождения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</si>
  <si>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</si>
  <si>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</si>
  <si>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</si>
  <si>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</si>
  <si>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к. Прочие работы( ремонт качелей)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</si>
  <si>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</si>
  <si>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</si>
  <si>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</si>
  <si>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</si>
  <si>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</si>
  <si>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</si>
  <si>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</si>
  <si>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</si>
  <si>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</si>
  <si>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</si>
  <si>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</si>
  <si>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</si>
  <si>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</si>
  <si>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</si>
  <si>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</si>
  <si>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</si>
  <si>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</si>
  <si>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</si>
  <si>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</si>
  <si>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5 ул. Освобождения за 3 квартал 2013г.</t>
  </si>
  <si>
    <t xml:space="preserve">5.начислено за 3 квартал 2013г. </t>
  </si>
  <si>
    <t>к. Прочие работы (списывание показаний)</t>
  </si>
  <si>
    <t xml:space="preserve">к. Прочие работы  </t>
  </si>
  <si>
    <t>к. Прочие работы (списывание показаний за 6 месяцев)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</si>
  <si>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</si>
  <si>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</si>
  <si>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</si>
  <si>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</si>
  <si>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</si>
  <si>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</si>
  <si>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</si>
  <si>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</si>
  <si>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</si>
  <si>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</si>
  <si>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</si>
  <si>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</si>
  <si>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</si>
  <si>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</si>
  <si>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</si>
  <si>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коммунальным услугам жилого дома № 5 ул. Освобождения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</si>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</sst>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17">
      <selection activeCell="N145" sqref="N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61336.3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834.4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19374.768</v>
      </c>
    </row>
    <row r="9" spans="1:11" ht="15">
      <c r="A9" s="2" t="s">
        <v>93</v>
      </c>
      <c r="B9" s="3"/>
      <c r="C9" s="3"/>
      <c r="D9" s="3"/>
      <c r="E9" s="3"/>
      <c r="F9" s="3"/>
      <c r="G9" s="3"/>
      <c r="H9" s="3"/>
      <c r="I9" s="3"/>
      <c r="J9" s="4"/>
      <c r="K9" s="18">
        <v>24893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9387</v>
      </c>
    </row>
    <row r="12" spans="1:11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525.672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Лист2!K14+Лист2!W14+Лист2!AI14</f>
        <v>2906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12818.672</v>
      </c>
    </row>
    <row r="26" spans="1:11" ht="15.75">
      <c r="A26" s="12"/>
      <c r="B26" s="7" t="s">
        <v>55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52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1155</v>
      </c>
    </row>
    <row r="28" spans="1:11" ht="15">
      <c r="A28" s="2" t="s">
        <v>53</v>
      </c>
      <c r="B28" s="14"/>
      <c r="C28" s="14"/>
      <c r="D28" s="14"/>
      <c r="E28" s="14"/>
      <c r="F28" s="14"/>
      <c r="G28" s="14"/>
      <c r="H28" s="14"/>
      <c r="I28" s="14"/>
      <c r="J28" s="4"/>
      <c r="K28" s="6"/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24684</v>
      </c>
    </row>
    <row r="30" spans="1:11" ht="15">
      <c r="A30" s="2" t="s">
        <v>54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51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47</v>
      </c>
      <c r="B35" s="3"/>
      <c r="C35" s="3"/>
      <c r="D35" s="3"/>
      <c r="E35" s="3"/>
      <c r="F35" s="3"/>
      <c r="G35" s="3"/>
      <c r="H35" s="3"/>
      <c r="I35" s="3"/>
      <c r="J35" s="4"/>
      <c r="K35" s="15"/>
    </row>
    <row r="36" spans="1:11" ht="15">
      <c r="A36" s="2" t="s">
        <v>48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67892.396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K6</f>
        <v>834.4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f>K7</f>
        <v>18</v>
      </c>
    </row>
    <row r="39" spans="1:11" ht="15">
      <c r="A39" s="2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8">
        <f>K8</f>
        <v>19374.768</v>
      </c>
    </row>
    <row r="40" spans="1:11" ht="15">
      <c r="A40" s="2" t="s">
        <v>94</v>
      </c>
      <c r="B40" s="3"/>
      <c r="C40" s="3"/>
      <c r="D40" s="3"/>
      <c r="E40" s="3"/>
      <c r="F40" s="3"/>
      <c r="G40" s="3"/>
      <c r="H40" s="3"/>
      <c r="I40" s="3"/>
      <c r="J40" s="4"/>
      <c r="K40" s="18">
        <v>26722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75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9387</v>
      </c>
    </row>
    <row r="43" spans="1:11" ht="15.75">
      <c r="A43" s="8" t="s">
        <v>42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525.672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Лист2!K47+Лист2!AI47</f>
        <v>94124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23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104036.672</v>
      </c>
    </row>
    <row r="57" spans="1:11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76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5">
        <v>16769.5</v>
      </c>
      <c r="L68" s="19"/>
    </row>
    <row r="69" spans="1:12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/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834.4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18</v>
      </c>
    </row>
    <row r="72" spans="1:11" ht="15">
      <c r="A72" s="2" t="s">
        <v>77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19374.768</v>
      </c>
    </row>
    <row r="73" spans="1:11" ht="15">
      <c r="A73" s="2" t="s">
        <v>95</v>
      </c>
      <c r="B73" s="3"/>
      <c r="C73" s="3"/>
      <c r="D73" s="3"/>
      <c r="E73" s="3"/>
      <c r="F73" s="3"/>
      <c r="G73" s="3"/>
      <c r="H73" s="3"/>
      <c r="I73" s="3"/>
      <c r="J73" s="4"/>
      <c r="K73" s="18">
        <v>25781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9387</v>
      </c>
    </row>
    <row r="76" spans="1:11" ht="15.75">
      <c r="A76" s="8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525.672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Лист2!K78+Лист2!W78+Лист2!AI78</f>
        <v>630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23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10542.672</v>
      </c>
    </row>
    <row r="90" spans="1:11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96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84</v>
      </c>
      <c r="B101" s="3"/>
      <c r="C101" s="3"/>
      <c r="D101" s="3"/>
      <c r="E101" s="3"/>
      <c r="F101" s="3"/>
      <c r="G101" s="3"/>
      <c r="H101" s="3"/>
      <c r="I101" s="3"/>
      <c r="J101" s="4"/>
      <c r="K101" s="15">
        <v>7937.5</v>
      </c>
      <c r="L101" s="19"/>
    </row>
    <row r="102" spans="1:12" ht="15">
      <c r="A102" s="2" t="s">
        <v>87</v>
      </c>
      <c r="B102" s="3"/>
      <c r="C102" s="3"/>
      <c r="D102" s="3"/>
      <c r="E102" s="3"/>
      <c r="F102" s="3"/>
      <c r="G102" s="3"/>
      <c r="H102" s="3"/>
      <c r="I102" s="3"/>
      <c r="J102" s="4"/>
      <c r="K102" s="18"/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834.4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18</v>
      </c>
    </row>
    <row r="105" spans="1:11" ht="15">
      <c r="A105" s="2" t="s">
        <v>97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19374.768</v>
      </c>
    </row>
    <row r="106" spans="1:11" ht="15">
      <c r="A106" s="2" t="s">
        <v>98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9387</v>
      </c>
    </row>
    <row r="109" spans="1:11" ht="15.75">
      <c r="A109" s="8" t="s">
        <v>42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525.672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>
        <f>Лист2!K109+Лист2!W109+Лист2!AI109</f>
        <v>1479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23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14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11391.672</v>
      </c>
    </row>
    <row r="123" spans="1:11" ht="15.75">
      <c r="A123" s="12"/>
      <c r="B123" s="7" t="s">
        <v>15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16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18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99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K105+K72+K39+K8+K5</f>
        <v>138835.372</v>
      </c>
    </row>
    <row r="132" spans="1:11" ht="15">
      <c r="A132" s="25" t="s">
        <v>100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138789.688</v>
      </c>
    </row>
    <row r="133" spans="1:11" ht="15">
      <c r="A133" s="24" t="s">
        <v>101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7"/>
    </row>
    <row r="134" spans="1:11" ht="15.75">
      <c r="A134" s="8" t="s">
        <v>75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>
        <f>K108*4</f>
        <v>37548</v>
      </c>
    </row>
    <row r="135" spans="1:11" ht="15.75">
      <c r="A135" s="8" t="s">
        <v>42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2102.688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7">
        <v>0</v>
      </c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>
        <f>K111+K78+K45+K14</f>
        <v>99139</v>
      </c>
    </row>
    <row r="138" spans="1:11" ht="15">
      <c r="A138" s="2" t="s">
        <v>102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103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45.68400000000838</v>
      </c>
    </row>
    <row r="140" spans="1:11" ht="15">
      <c r="A140" s="2" t="s">
        <v>104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26139</v>
      </c>
    </row>
    <row r="141" spans="1:11" ht="15">
      <c r="A141" s="2" t="s">
        <v>105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15503</v>
      </c>
    </row>
    <row r="142" spans="1:11" ht="15">
      <c r="A142" s="28" t="s">
        <v>106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2426</v>
      </c>
    </row>
    <row r="143" spans="1:11" ht="15">
      <c r="A143" s="2" t="s">
        <v>107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4703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2"/>
  <sheetViews>
    <sheetView workbookViewId="0" topLeftCell="T81">
      <selection activeCell="AI130" sqref="AI130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00390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 t="s">
        <v>39</v>
      </c>
      <c r="O2" s="1"/>
      <c r="P2" s="1"/>
      <c r="Q2" s="1"/>
      <c r="R2" s="1"/>
      <c r="S2" s="1"/>
      <c r="T2" s="1"/>
      <c r="U2" s="1"/>
      <c r="Y2" s="1"/>
      <c r="Z2" s="1" t="s">
        <v>40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61336.3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64223.331999999995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64968.36399999999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834.4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834.4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834.4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18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6458.256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6458.256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6458.256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41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3129</v>
      </c>
      <c r="M11" s="8" t="s">
        <v>41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3129</v>
      </c>
      <c r="Y11" s="8" t="s">
        <v>41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3129</v>
      </c>
    </row>
    <row r="12" spans="1:35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175.224</v>
      </c>
      <c r="M12" s="8" t="s">
        <v>42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175.224</v>
      </c>
      <c r="Y12" s="8" t="s">
        <v>42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175.224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</f>
        <v>267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W16+W18+W24</f>
        <v>2409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AI18</f>
        <v>230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>
        <f>550+550</f>
        <v>1100</v>
      </c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v>267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v>330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v>230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37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43</v>
      </c>
      <c r="N24" s="3"/>
      <c r="O24" s="3"/>
      <c r="P24" s="3"/>
      <c r="Q24" s="3"/>
      <c r="R24" s="3"/>
      <c r="S24" s="3"/>
      <c r="T24" s="3"/>
      <c r="U24" s="3"/>
      <c r="V24" s="4"/>
      <c r="W24" s="5">
        <v>979</v>
      </c>
      <c r="Y24" s="2" t="s">
        <v>37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3571.224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5713.224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3534.224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44</v>
      </c>
      <c r="C35" s="1"/>
      <c r="D35" s="1"/>
      <c r="E35" s="1"/>
      <c r="F35" s="1"/>
      <c r="G35" s="1"/>
      <c r="H35" s="1"/>
      <c r="I35" s="1"/>
      <c r="M35" s="1"/>
      <c r="N35" s="1" t="s">
        <v>45</v>
      </c>
      <c r="O35" s="1"/>
      <c r="P35" s="1"/>
      <c r="Q35" s="1"/>
      <c r="R35" s="1"/>
      <c r="S35" s="1"/>
      <c r="T35" s="1"/>
      <c r="U35" s="1"/>
      <c r="Y35" s="1"/>
      <c r="Z35" s="1" t="s">
        <v>46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57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60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5" ht="15">
      <c r="A38" s="2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67892.39599999998</v>
      </c>
      <c r="M38" s="2" t="s">
        <v>58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63183.42799999997</v>
      </c>
      <c r="Y38" s="2" t="s">
        <v>61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66337.45999999996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834.4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834.4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834.4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18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7.74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7.74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7.74</v>
      </c>
    </row>
    <row r="42" spans="1:35" ht="15">
      <c r="A42" s="2" t="s">
        <v>49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6458.256</v>
      </c>
      <c r="M42" s="2" t="s">
        <v>59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6458.256</v>
      </c>
      <c r="Y42" s="2" t="s">
        <v>62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6458.256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3129</v>
      </c>
      <c r="M44" s="8" t="s">
        <v>41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3129</v>
      </c>
      <c r="Y44" s="8" t="s">
        <v>41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3129</v>
      </c>
    </row>
    <row r="45" spans="1:35" ht="15.75">
      <c r="A45" s="8" t="s">
        <v>42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175.224</v>
      </c>
      <c r="M45" s="8" t="s">
        <v>42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175.224</v>
      </c>
      <c r="Y45" s="8" t="s">
        <v>42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175.224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K51+K57</f>
        <v>7863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W49+W51+W57</f>
        <v>0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AI53+AI57</f>
        <v>86261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>
        <v>5000</v>
      </c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>
        <v>85661</v>
      </c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56</v>
      </c>
      <c r="B57" s="3"/>
      <c r="C57" s="3"/>
      <c r="D57" s="3"/>
      <c r="E57" s="3"/>
      <c r="F57" s="3"/>
      <c r="G57" s="3"/>
      <c r="H57" s="3"/>
      <c r="I57" s="3"/>
      <c r="J57" s="4"/>
      <c r="K57" s="5">
        <v>2863</v>
      </c>
      <c r="M57" s="2" t="s">
        <v>79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80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600</v>
      </c>
    </row>
    <row r="58" spans="1:35" ht="15">
      <c r="A58" s="9" t="s">
        <v>14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11167.224</v>
      </c>
      <c r="M58" s="9" t="s">
        <v>14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3304.224</v>
      </c>
      <c r="Y58" s="9" t="s">
        <v>14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89565.224</v>
      </c>
    </row>
    <row r="59" spans="1:35" ht="15.75">
      <c r="A59" s="12"/>
      <c r="B59" s="7" t="s">
        <v>15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15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15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16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16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16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17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17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17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18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18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18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19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19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19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20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20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20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21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21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21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63</v>
      </c>
      <c r="R67" s="22" t="s">
        <v>64</v>
      </c>
      <c r="AD67" s="22" t="s">
        <v>65</v>
      </c>
    </row>
    <row r="68" spans="1:36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5">
        <v>16769.5</v>
      </c>
      <c r="M68" s="2" t="s">
        <v>67</v>
      </c>
      <c r="N68" s="3"/>
      <c r="O68" s="3"/>
      <c r="P68" s="3"/>
      <c r="Q68" s="3"/>
      <c r="R68" s="3"/>
      <c r="S68" s="3"/>
      <c r="T68" s="3"/>
      <c r="U68" s="3"/>
      <c r="V68" s="4"/>
      <c r="W68" s="15">
        <v>14045.5</v>
      </c>
      <c r="X68" s="19"/>
      <c r="Y68" s="2" t="s">
        <v>68</v>
      </c>
      <c r="Z68" s="3"/>
      <c r="AA68" s="3"/>
      <c r="AB68" s="3"/>
      <c r="AC68" s="3"/>
      <c r="AD68" s="3"/>
      <c r="AE68" s="3"/>
      <c r="AF68" s="3"/>
      <c r="AG68" s="3"/>
      <c r="AH68" s="4"/>
      <c r="AI68" s="15">
        <v>10991.5</v>
      </c>
      <c r="AJ68" s="19"/>
    </row>
    <row r="69" spans="1:35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70</v>
      </c>
      <c r="N69" s="3"/>
      <c r="O69" s="3"/>
      <c r="P69" s="3"/>
      <c r="Q69" s="3"/>
      <c r="R69" s="3"/>
      <c r="S69" s="3"/>
      <c r="T69" s="3"/>
      <c r="U69" s="3"/>
      <c r="V69" s="4"/>
      <c r="W69" s="15"/>
      <c r="Y69" s="2" t="s">
        <v>71</v>
      </c>
      <c r="Z69" s="3"/>
      <c r="AA69" s="3"/>
      <c r="AB69" s="3"/>
      <c r="AC69" s="3"/>
      <c r="AD69" s="3"/>
      <c r="AE69" s="3"/>
      <c r="AF69" s="3"/>
      <c r="AG69" s="3"/>
      <c r="AH69" s="4"/>
      <c r="AI69" s="15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834.4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834.4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834.4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18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7.74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7.74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7.74</v>
      </c>
    </row>
    <row r="73" spans="1:35" ht="15">
      <c r="A73" s="2" t="s">
        <v>72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6458.256</v>
      </c>
      <c r="M73" s="2" t="s">
        <v>73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6458.256</v>
      </c>
      <c r="Y73" s="2" t="s">
        <v>74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6458.256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3129</v>
      </c>
      <c r="M75" s="8" t="s">
        <v>75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3129</v>
      </c>
      <c r="Y75" s="8" t="s">
        <v>75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3129</v>
      </c>
    </row>
    <row r="76" spans="1:35" ht="15.75">
      <c r="A76" s="8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175.224</v>
      </c>
      <c r="M76" s="8" t="s">
        <v>42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175.224</v>
      </c>
      <c r="Y76" s="8" t="s">
        <v>42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175.224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K83+K88</f>
        <v>430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W88</f>
        <v>100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AI88</f>
        <v>100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>
        <v>330</v>
      </c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78</v>
      </c>
      <c r="B88" s="3"/>
      <c r="C88" s="3"/>
      <c r="D88" s="3"/>
      <c r="E88" s="3"/>
      <c r="F88" s="3"/>
      <c r="G88" s="3"/>
      <c r="H88" s="3"/>
      <c r="I88" s="3"/>
      <c r="J88" s="4"/>
      <c r="K88" s="5">
        <v>100</v>
      </c>
      <c r="M88" s="2" t="s">
        <v>78</v>
      </c>
      <c r="N88" s="3"/>
      <c r="O88" s="3"/>
      <c r="P88" s="3"/>
      <c r="Q88" s="3"/>
      <c r="R88" s="3"/>
      <c r="S88" s="3"/>
      <c r="T88" s="3"/>
      <c r="U88" s="3"/>
      <c r="V88" s="4"/>
      <c r="W88" s="5">
        <v>100</v>
      </c>
      <c r="Y88" s="2" t="s">
        <v>78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100</v>
      </c>
    </row>
    <row r="89" spans="1:35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3734.224</v>
      </c>
      <c r="M89" s="9" t="s">
        <v>14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3404.224</v>
      </c>
      <c r="Y89" s="9" t="s">
        <v>14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3404.224</v>
      </c>
    </row>
    <row r="90" spans="1:35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15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15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16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16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17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17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18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18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19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19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20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20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21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21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81</v>
      </c>
      <c r="R98" s="22" t="s">
        <v>82</v>
      </c>
      <c r="AD98" s="22" t="s">
        <v>83</v>
      </c>
    </row>
    <row r="99" spans="1:36" ht="15">
      <c r="A99" s="2" t="s">
        <v>84</v>
      </c>
      <c r="B99" s="3"/>
      <c r="C99" s="3"/>
      <c r="D99" s="3"/>
      <c r="E99" s="3"/>
      <c r="F99" s="3"/>
      <c r="G99" s="3"/>
      <c r="H99" s="3"/>
      <c r="I99" s="3"/>
      <c r="J99" s="4"/>
      <c r="K99" s="15">
        <v>7937.5</v>
      </c>
      <c r="L99" s="19"/>
      <c r="M99" s="2" t="s">
        <v>85</v>
      </c>
      <c r="N99" s="3"/>
      <c r="O99" s="3"/>
      <c r="P99" s="3"/>
      <c r="Q99" s="3"/>
      <c r="R99" s="3"/>
      <c r="S99" s="3"/>
      <c r="T99" s="3"/>
      <c r="U99" s="3"/>
      <c r="V99" s="4"/>
      <c r="W99" s="15">
        <v>5643.5</v>
      </c>
      <c r="X99" s="19"/>
      <c r="Y99" s="2" t="s">
        <v>86</v>
      </c>
      <c r="Z99" s="3"/>
      <c r="AA99" s="3"/>
      <c r="AB99" s="3"/>
      <c r="AC99" s="3"/>
      <c r="AD99" s="3"/>
      <c r="AE99" s="3"/>
      <c r="AF99" s="3"/>
      <c r="AG99" s="3"/>
      <c r="AH99" s="4"/>
      <c r="AI99" s="15">
        <v>3008.5</v>
      </c>
      <c r="AJ99" s="19"/>
    </row>
    <row r="100" spans="1:35" ht="15">
      <c r="A100" s="2" t="s">
        <v>87</v>
      </c>
      <c r="B100" s="3"/>
      <c r="C100" s="3"/>
      <c r="D100" s="3"/>
      <c r="E100" s="3"/>
      <c r="F100" s="3"/>
      <c r="G100" s="3"/>
      <c r="H100" s="3"/>
      <c r="I100" s="3"/>
      <c r="J100" s="4"/>
      <c r="K100" s="18"/>
      <c r="M100" s="2" t="s">
        <v>88</v>
      </c>
      <c r="N100" s="3"/>
      <c r="O100" s="3"/>
      <c r="P100" s="3"/>
      <c r="Q100" s="3"/>
      <c r="R100" s="3"/>
      <c r="S100" s="3"/>
      <c r="T100" s="3"/>
      <c r="U100" s="3"/>
      <c r="V100" s="4"/>
      <c r="W100" s="18"/>
      <c r="Y100" s="2" t="s">
        <v>89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/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834.4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834.4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834.4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18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7.74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7.74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7.74</v>
      </c>
    </row>
    <row r="104" spans="1:35" ht="15">
      <c r="A104" s="2" t="s">
        <v>90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6458.256</v>
      </c>
      <c r="M104" s="2" t="s">
        <v>91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6458.256</v>
      </c>
      <c r="Y104" s="2" t="s">
        <v>92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6458.256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6"/>
    </row>
    <row r="106" spans="1:35" ht="15.75">
      <c r="A106" s="8" t="s">
        <v>75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3129</v>
      </c>
      <c r="M106" s="8" t="s">
        <v>75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3129</v>
      </c>
      <c r="Y106" s="8" t="s">
        <v>75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3129</v>
      </c>
    </row>
    <row r="107" spans="1:35" ht="15.75">
      <c r="A107" s="8" t="s">
        <v>42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175.224</v>
      </c>
      <c r="M107" s="8" t="s">
        <v>42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175.224</v>
      </c>
      <c r="Y107" s="8" t="s">
        <v>42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175.224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K113+100</f>
        <v>860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W113+W119</f>
        <v>519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W119</f>
        <v>100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>
        <f>415+345</f>
        <v>760</v>
      </c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>
        <v>419</v>
      </c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78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100</v>
      </c>
      <c r="M119" s="2" t="s">
        <v>78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100</v>
      </c>
      <c r="Y119" s="2" t="s">
        <v>78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100</v>
      </c>
    </row>
    <row r="120" spans="1:35" ht="15">
      <c r="A120" s="9" t="s">
        <v>14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4164.224</v>
      </c>
      <c r="M120" s="9" t="s">
        <v>14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3823.224</v>
      </c>
      <c r="Y120" s="9" t="s">
        <v>14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3404.224</v>
      </c>
    </row>
    <row r="121" spans="1:35" ht="15.75">
      <c r="A121" s="12"/>
      <c r="B121" s="7" t="s">
        <v>15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15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15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16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16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16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17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17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18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18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19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19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20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20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21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21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3">
        <f>AI104-AI99-AI120</f>
        <v>45.53200000000015</v>
      </c>
    </row>
    <row r="132" ht="12.75">
      <c r="AF132">
        <f>4703+26139+15503+2426</f>
        <v>48771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2013-09-27T07:10:04Z</cp:lastPrinted>
  <dcterms:created xsi:type="dcterms:W3CDTF">2012-04-11T04:13:08Z</dcterms:created>
  <dcterms:modified xsi:type="dcterms:W3CDTF">2014-01-31T06:01:48Z</dcterms:modified>
  <cp:category/>
  <cp:version/>
  <cp:contentType/>
  <cp:contentStatus/>
</cp:coreProperties>
</file>