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<sst xmlns="http://schemas.openxmlformats.org/spreadsheetml/2006/main" count="501" uniqueCount="104">
  <si>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</si>
  <si>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</si>
  <si>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</si>
  <si>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</si>
  <si>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</si>
  <si>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</si>
  <si>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</si>
  <si>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</si>
  <si>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</si>
  <si>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</si>
  <si>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</si>
  <si>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</si>
  <si>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</si>
  <si>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</si>
  <si>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</si>
  <si>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</si>
  <si>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</si>
  <si>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</si>
  <si>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</si>
  <si>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</si>
  <si>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</si>
  <si>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</si>
  <si>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</si>
  <si>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</si>
  <si>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2 ул. Октябрьская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</si>
  <si>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</si>
  <si>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</si>
  <si>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</si>
  <si>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</si>
  <si>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</si>
  <si>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</si>
  <si>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</si>
  <si>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</si>
  <si>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</si>
  <si>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</si>
  <si>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</si>
  <si>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2  ул. Октябрьская  за январь 2013г.</t>
  </si>
  <si>
    <t>коммунальным услугам жилого дома № 2 ул. Октябрьская за февраль 2013г.</t>
  </si>
  <si>
    <t>коммунальным услугам жилого дома № 2  ул. Октябрьская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</si>
  <si>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</si>
  <si>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</si>
  <si>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(0,4)</t>
    </r>
  </si>
  <si>
    <t>коммунальным услугам жилого дома № 2  ул. Октябрьская  за апрель  2013г.</t>
  </si>
  <si>
    <t>коммунальным услугам жилого дома № 2 ул. Октябрьская за май  2013г.</t>
  </si>
  <si>
    <t>коммунальным услугам жилого дома № 2  ул. Октябрьская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</si>
  <si>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</si>
  <si>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</si>
  <si>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</si>
  <si>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</si>
  <si>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2 ул. Октябрьская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</si>
  <si>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</si>
  <si>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</si>
  <si>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</si>
  <si>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</si>
  <si>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</si>
  <si>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</si>
  <si>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</si>
  <si>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</si>
  <si>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</si>
  <si>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</si>
  <si>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</si>
  <si>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</si>
  <si>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</si>
  <si>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</si>
  <si>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</si>
  <si>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</si>
  <si>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</si>
  <si>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</si>
  <si>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</si>
  <si>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</si>
  <si>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</si>
  <si>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</si>
  <si>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</si>
  <si>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2 ул. Октябрьская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</si>
  <si>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</si>
  <si>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</si>
  <si>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</si>
  <si>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</si>
  <si>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</si>
  <si>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</si>
  <si>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</si>
  <si>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</si>
  <si>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</si>
  <si>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</si>
  <si>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</si>
  <si>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</si>
  <si>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</si>
  <si>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</si>
  <si>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</si>
  <si>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</si>
  <si>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</si>
  <si>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г. Электрические сети с заменой электролампочек (установка общедомового эл. счетчика)</t>
  </si>
  <si>
    <t>коммунальным услугам жилого дома № 2 ул. Октябрьская за 4 квартал 2013г.</t>
  </si>
  <si>
    <t xml:space="preserve">5.начислено за 4 квартал 2013г. </t>
  </si>
  <si>
    <t>6. задолженность за собственниками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</si>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</sst>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76;&#1086;&#1075;&#1086;&#1074;&#1086;&#1088;&#1072;\&#1055;&#1088;&#1080;&#1083;&#1086;&#1078;&#1077;&#1085;&#1080;&#1077;%20%20&#1082;%20&#1076;&#1086;&#1075;&#1086;&#1074;&#1086;&#1088;&#1091;%20&#1087;&#1086;%20&#1084;&#1091;&#1089;&#1086;&#1088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14">
          <cell r="D214">
            <v>537.1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11">
      <selection activeCell="K144" sqref="K144"/>
    </sheetView>
  </sheetViews>
  <sheetFormatPr defaultColWidth="9.00390625" defaultRowHeight="12.75"/>
  <cols>
    <col min="10" max="10" width="17.75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2659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537.1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5832.906000000001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13674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72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6042.375</v>
      </c>
    </row>
    <row r="12" spans="1:11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338.373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1342.1160000000002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7722.864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560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45</v>
      </c>
      <c r="B35" s="3"/>
      <c r="C35" s="3"/>
      <c r="D35" s="3"/>
      <c r="E35" s="3"/>
      <c r="F35" s="3"/>
      <c r="G35" s="3"/>
      <c r="H35" s="3"/>
      <c r="I35" s="3"/>
      <c r="J35" s="4"/>
      <c r="K35" s="15">
        <v>4549</v>
      </c>
      <c r="L35" s="19"/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v>0</v>
      </c>
    </row>
    <row r="37" spans="1:13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'[1]Лист3'!$D$214</f>
        <v>537.1</v>
      </c>
      <c r="M37" s="19"/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7">
        <v>5833</v>
      </c>
    </row>
    <row r="40" spans="1:11" ht="15">
      <c r="A40" s="2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8">
        <v>14010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72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6042.375</v>
      </c>
    </row>
    <row r="43" spans="1:11" ht="15.75">
      <c r="A43" s="8" t="s">
        <v>40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338.373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>
        <f>Лист2!K46+Лист2!W46+Лист2!AI46</f>
        <v>706.316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K42+K43+K44</f>
        <v>7087.063999999999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>
        <v>5803.1</v>
      </c>
      <c r="L68" s="19"/>
    </row>
    <row r="69" spans="1:11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537.1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16</v>
      </c>
    </row>
    <row r="72" spans="1:11" ht="15">
      <c r="A72" s="2" t="s">
        <v>74</v>
      </c>
      <c r="B72" s="3"/>
      <c r="C72" s="3"/>
      <c r="D72" s="3"/>
      <c r="E72" s="3"/>
      <c r="F72" s="3"/>
      <c r="G72" s="3"/>
      <c r="H72" s="3"/>
      <c r="I72" s="3"/>
      <c r="J72" s="4"/>
      <c r="K72" s="18">
        <f>Лист2!K73+Лист2!W73+Лист2!AI73</f>
        <v>13760.502</v>
      </c>
    </row>
    <row r="73" spans="1:11" ht="15">
      <c r="A73" s="2" t="s">
        <v>90</v>
      </c>
      <c r="B73" s="3"/>
      <c r="C73" s="3"/>
      <c r="D73" s="3"/>
      <c r="E73" s="3"/>
      <c r="F73" s="3"/>
      <c r="G73" s="3"/>
      <c r="H73" s="3"/>
      <c r="I73" s="3"/>
      <c r="J73" s="4"/>
      <c r="K73" s="18">
        <v>15738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6042.375</v>
      </c>
    </row>
    <row r="76" spans="1:11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338.373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Лист2!AI77+Лист2!W77+Лист2!K77</f>
        <v>892.376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/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7273.124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92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78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1" ht="15">
      <c r="A102" s="2" t="s">
        <v>81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K72-K68-K89</f>
        <v>684.2780000000002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537.1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93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Лист2!AI73*3</f>
        <v>17724.300000000003</v>
      </c>
    </row>
    <row r="106" spans="1:11" ht="15">
      <c r="A106" s="2" t="s">
        <v>94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72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6042.375</v>
      </c>
    </row>
    <row r="109" spans="1:11" ht="15.75">
      <c r="A109" s="8" t="s">
        <v>40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338.373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Лист2!AI108+Лист2!W108+Лист2!K108</f>
        <v>1282.9560000000001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Лист2!AI109</f>
        <v>4000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K108+K109+K110+K111</f>
        <v>11663.704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95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K105+K72+K39+K8-K4</f>
        <v>40491.708000000006</v>
      </c>
      <c r="L131" s="19"/>
    </row>
    <row r="132" spans="1:11" ht="15">
      <c r="A132" s="25" t="s">
        <v>96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33746.756</v>
      </c>
    </row>
    <row r="133" spans="1:11" ht="15">
      <c r="A133" s="24" t="s">
        <v>97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72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24169.5</v>
      </c>
    </row>
    <row r="135" spans="1:11" ht="15.75">
      <c r="A135" s="8" t="s">
        <v>40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1353.492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K110+K77+K44+K13</f>
        <v>4223.764</v>
      </c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</f>
        <v>4000</v>
      </c>
    </row>
    <row r="138" spans="1:11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6744.952000000005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8868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0</v>
      </c>
    </row>
    <row r="142" spans="1:11" ht="15">
      <c r="A142" s="28" t="s">
        <v>102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0</v>
      </c>
    </row>
    <row r="143" spans="1:11" ht="15">
      <c r="A143" s="2" t="s">
        <v>103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629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9">
      <selection activeCell="U88" sqref="U88"/>
    </sheetView>
  </sheetViews>
  <sheetFormatPr defaultColWidth="9.00390625" defaultRowHeight="12.75"/>
  <cols>
    <col min="10" max="10" width="18.375" style="0" customWidth="1"/>
    <col min="22" max="22" width="18.003906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2659</v>
      </c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15">
        <v>3360.7</v>
      </c>
      <c r="X4" s="19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15">
        <v>3958.3</v>
      </c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537.1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537.1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537.1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3.62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3.62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3.62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1944.3020000000001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1944.3020000000001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1944.3020000000001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2014.125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2014.125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2014.125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112.791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112.791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112.791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0.4*449*2.89</f>
        <v>519.0440000000001</v>
      </c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>
        <f>0.4*359*2.89</f>
        <v>415.004</v>
      </c>
      <c r="Y13" s="8" t="s">
        <v>41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0.4*2.89*353</f>
        <v>408.06800000000004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</f>
        <v>2645.96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</f>
        <v>2541.92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</f>
        <v>2534.9840000000004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4549</v>
      </c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15">
        <v>5031</v>
      </c>
      <c r="X37" s="19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5455.2</v>
      </c>
      <c r="AJ37" s="19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537.1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537.1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537.1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3.62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3.62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3.62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1944.3020000000001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1944.3020000000001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1944.3020000000001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2014.125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2014.125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2014.125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112.791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112.791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112.791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>
        <f>0.4*259*2.89</f>
        <v>299.40400000000005</v>
      </c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>
        <f>0.4*209*2.89</f>
        <v>241.60400000000004</v>
      </c>
      <c r="Y46" s="8" t="s">
        <v>41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0.4*143*2.89</f>
        <v>165.30800000000002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</f>
        <v>2426.32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</f>
        <v>2368.5200000000004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</f>
        <v>2292.224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60</v>
      </c>
      <c r="R67" s="21" t="s">
        <v>61</v>
      </c>
      <c r="AD67" s="21" t="s">
        <v>62</v>
      </c>
    </row>
    <row r="68" spans="1:36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>
        <v>5803.1</v>
      </c>
      <c r="L68" s="19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15">
        <v>6212.1</v>
      </c>
      <c r="X68" s="19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2748.7</v>
      </c>
      <c r="AJ68" s="19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537.1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537.1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537.1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3.62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v>11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11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1944.3020000000001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W70*11</f>
        <v>5908.1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5908.1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2014.125</v>
      </c>
      <c r="M75" s="8" t="s">
        <v>72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2014.125</v>
      </c>
      <c r="Y75" s="8" t="s">
        <v>72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2014.125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112.791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112.791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112.791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0.4*171*3.31</f>
        <v>226.40400000000002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0.4*3.31*240</f>
        <v>317.76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0.4*3.31*263</f>
        <v>348.212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</f>
        <v>2353.32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</f>
        <v>2444.6760000000004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</f>
        <v>2475.128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75</v>
      </c>
      <c r="R98" s="21" t="s">
        <v>76</v>
      </c>
      <c r="AD98" s="21" t="s">
        <v>77</v>
      </c>
    </row>
    <row r="99" spans="1:35" ht="15">
      <c r="A99" s="2" t="s">
        <v>78</v>
      </c>
      <c r="B99" s="3"/>
      <c r="C99" s="3"/>
      <c r="D99" s="3"/>
      <c r="E99" s="3"/>
      <c r="F99" s="3"/>
      <c r="G99" s="3"/>
      <c r="H99" s="3"/>
      <c r="I99" s="3"/>
      <c r="J99" s="4"/>
      <c r="K99" s="22"/>
      <c r="L99" s="19"/>
      <c r="M99" s="2" t="s">
        <v>79</v>
      </c>
      <c r="N99" s="3"/>
      <c r="O99" s="3"/>
      <c r="P99" s="3"/>
      <c r="Q99" s="3"/>
      <c r="R99" s="3"/>
      <c r="S99" s="3"/>
      <c r="T99" s="3"/>
      <c r="U99" s="3"/>
      <c r="V99" s="4"/>
      <c r="W99" s="22"/>
      <c r="Y99" s="2" t="s">
        <v>80</v>
      </c>
      <c r="Z99" s="3"/>
      <c r="AA99" s="3"/>
      <c r="AB99" s="3"/>
      <c r="AC99" s="3"/>
      <c r="AD99" s="3"/>
      <c r="AE99" s="3"/>
      <c r="AF99" s="3"/>
      <c r="AG99" s="3"/>
      <c r="AH99" s="4"/>
      <c r="AI99" s="22"/>
    </row>
    <row r="100" spans="1:35" ht="15">
      <c r="A100" s="2" t="s">
        <v>81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AI73-AI68-AI89</f>
        <v>684.2720000000004</v>
      </c>
      <c r="M100" s="2" t="s">
        <v>82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4012.648000000001</v>
      </c>
      <c r="Y100" s="2" t="s">
        <v>83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7266.880000000001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537.1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537.1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537.1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W72</f>
        <v>11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11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11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W73</f>
        <v>5908.1</v>
      </c>
      <c r="M104" s="2" t="s">
        <v>85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5908.1</v>
      </c>
      <c r="Y104" s="2" t="s">
        <v>86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5908.1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2014.125</v>
      </c>
      <c r="M106" s="8" t="s">
        <v>72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2014.125</v>
      </c>
      <c r="Y106" s="8" t="s">
        <v>72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2014.125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112.791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112.791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112.791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0.4*3.31*342</f>
        <v>452.80800000000005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>
        <f>0.4*3.31*398</f>
        <v>526.952</v>
      </c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>
        <f>0.4*458*3.31/2</f>
        <v>303.196</v>
      </c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AI113</f>
        <v>4000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91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4000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87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87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87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</f>
        <v>2579.724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</f>
        <v>2653.8680000000004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AI106+AI107+AI108+AI109</f>
        <v>6430.112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3">
        <f>AI100+AI104-AI120</f>
        <v>6744.868000000001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2013-07-29T08:24:34Z</cp:lastPrinted>
  <dcterms:created xsi:type="dcterms:W3CDTF">2012-04-11T04:13:08Z</dcterms:created>
  <dcterms:modified xsi:type="dcterms:W3CDTF">2014-02-03T08:01:11Z</dcterms:modified>
  <cp:category/>
  <cp:version/>
  <cp:contentType/>
  <cp:contentStatus/>
</cp:coreProperties>
</file>