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<sst xmlns="http://schemas.openxmlformats.org/spreadsheetml/2006/main" count="501" uniqueCount="109">
  <si>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</si>
  <si>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</si>
  <si>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</si>
  <si>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</si>
  <si>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</si>
  <si>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</si>
  <si>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</si>
  <si>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</si>
  <si>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</si>
  <si>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</si>
  <si>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</si>
  <si>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</si>
  <si>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</si>
  <si>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</si>
  <si>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</si>
  <si>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</si>
  <si>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</si>
  <si>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</si>
  <si>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</si>
  <si>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</si>
  <si>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</si>
  <si>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</si>
  <si>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к. Прочие работы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</si>
  <si>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</si>
  <si>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</si>
  <si>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9 ул. Новая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</si>
  <si>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</si>
  <si>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</si>
  <si>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</si>
  <si>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</si>
  <si>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</si>
  <si>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</si>
  <si>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</si>
  <si>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</si>
  <si>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</si>
  <si>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</si>
  <si>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</si>
  <si>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к. Прочие работы</t>
  </si>
  <si>
    <t>коммунальным услугам жилого дома № 9  ул. Новая  за январь 2013г.</t>
  </si>
  <si>
    <t>коммунальным услугам жилого дома № 9 ул. Новая за февраль 2013г.</t>
  </si>
  <si>
    <t>коммунальным услугам жилого дома № 9  ул. Новая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</si>
  <si>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</si>
  <si>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</si>
  <si>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9  ул. Новая  за апрель 2013г.</t>
  </si>
  <si>
    <t>коммунальным услугам жилого дома № 9 ул. Новая за май  2013г.</t>
  </si>
  <si>
    <t>коммунальным услугам жилого дома № 9  ул. Новая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</si>
  <si>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</si>
  <si>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</si>
  <si>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</si>
  <si>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к. Прочие работы  </t>
  </si>
  <si>
    <t xml:space="preserve">5.начислено за 2 квартал 2013г. </t>
  </si>
  <si>
    <t>коммунальным услугам жилого дома № 9 ул. Новая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</si>
  <si>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</si>
  <si>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</si>
  <si>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</si>
  <si>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</si>
  <si>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к. Прочие работы (отдано деньгами)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</si>
  <si>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</si>
  <si>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</si>
  <si>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</si>
  <si>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</si>
  <si>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</si>
  <si>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</si>
  <si>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</si>
  <si>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</si>
  <si>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</si>
  <si>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</si>
  <si>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</si>
  <si>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</si>
  <si>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</si>
  <si>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</si>
  <si>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</si>
  <si>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</si>
  <si>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</si>
  <si>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</si>
  <si>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</si>
  <si>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9 ул. Новая за 3 квартал 2013г.</t>
  </si>
  <si>
    <t xml:space="preserve">5.начислено за 3 квартал 2013г. </t>
  </si>
  <si>
    <t>к. Прочие работы (списывание показаний)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</si>
  <si>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</si>
  <si>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</si>
  <si>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</si>
  <si>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</si>
  <si>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</si>
  <si>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</si>
  <si>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</si>
  <si>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</si>
  <si>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</si>
  <si>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</si>
  <si>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</si>
  <si>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</si>
  <si>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к. Прочие работы (отдано дегьгами) (списывание показаний)</t>
  </si>
  <si>
    <t>6. задолженность за собственниками  на 01.04.2013г.</t>
  </si>
  <si>
    <t>6. задолженность за собственниками  на 01.07.2013г.</t>
  </si>
  <si>
    <t>6. задолженность за собственниками  на 01.10.2013г.</t>
  </si>
  <si>
    <t>е. Текущий ремонт подъездов (отдано деньгами)</t>
  </si>
  <si>
    <t>е. Текущий ремонт подъездов (получено деньгами)</t>
  </si>
  <si>
    <t>коммунальным услугам жилого дома № 9 ул. Новая за 4 квартал 2013г.</t>
  </si>
  <si>
    <t xml:space="preserve">5.начислено за 4 квартал 2013г. </t>
  </si>
  <si>
    <t>6. задолженность за собственниками 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</si>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</sst>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3">
          <cell r="C403">
            <v>1276.3109354413702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14">
      <selection activeCell="K144" sqref="K144"/>
    </sheetView>
  </sheetViews>
  <sheetFormatPr defaultColWidth="9.00390625" defaultRowHeight="12.75"/>
  <cols>
    <col min="10" max="10" width="17.00390625" style="0" customWidth="1"/>
    <col min="11" max="11" width="11.87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6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11538.2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1276.31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Лист2!K9+Лист2!W9+Лист2!AI9</f>
        <v>22195.030899999998</v>
      </c>
    </row>
    <row r="9" spans="1:11" ht="15">
      <c r="A9" s="2" t="s">
        <v>92</v>
      </c>
      <c r="B9" s="3"/>
      <c r="C9" s="3"/>
      <c r="D9" s="3"/>
      <c r="E9" s="3"/>
      <c r="F9" s="3"/>
      <c r="G9" s="3"/>
      <c r="H9" s="3"/>
      <c r="I9" s="3"/>
      <c r="J9" s="4"/>
      <c r="K9" s="18">
        <v>14701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Лист2!AI11*3</f>
        <v>14358.4875</v>
      </c>
    </row>
    <row r="12" spans="1:11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Лист2!W12*3</f>
        <v>804.0752999999999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</f>
        <v>1263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49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16425.5628</v>
      </c>
    </row>
    <row r="26" spans="1:11" ht="15.75">
      <c r="A26" s="12"/>
      <c r="B26" s="7" t="s">
        <v>55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52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1330</v>
      </c>
    </row>
    <row r="28" spans="1:11" ht="15">
      <c r="A28" s="2" t="s">
        <v>53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902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12891</v>
      </c>
    </row>
    <row r="30" spans="1:11" ht="15">
      <c r="A30" s="2" t="s">
        <v>54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51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46</v>
      </c>
      <c r="B35" s="3"/>
      <c r="C35" s="3"/>
      <c r="D35" s="3"/>
      <c r="E35" s="3"/>
      <c r="F35" s="3"/>
      <c r="G35" s="3"/>
      <c r="H35" s="3"/>
      <c r="I35" s="3"/>
      <c r="J35" s="4"/>
      <c r="K35" s="15"/>
      <c r="L35" s="19"/>
    </row>
    <row r="36" spans="1:11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17307.668099999995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'[1]Лист1'!$C$403</f>
        <v>1276.3109354413702</v>
      </c>
    </row>
    <row r="38" spans="1:13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  <c r="M38" s="19"/>
    </row>
    <row r="39" spans="1:11" ht="15">
      <c r="A39" s="2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8">
        <f>6828*3</f>
        <v>20484</v>
      </c>
    </row>
    <row r="40" spans="1:11" ht="15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4"/>
      <c r="K40" s="18">
        <v>7475</v>
      </c>
    </row>
    <row r="41" spans="1:13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  <c r="M41" s="20"/>
    </row>
    <row r="42" spans="1:11" ht="15.75">
      <c r="A42" s="8" t="s">
        <v>75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14358.4875</v>
      </c>
    </row>
    <row r="43" spans="1:11" ht="15.75">
      <c r="A43" s="8" t="s">
        <v>42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804.0752999999999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Лист2!K47+Лист2!W47+Лист2!AI47</f>
        <v>16677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22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31839.5628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76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3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/>
      <c r="M68" s="19"/>
    </row>
    <row r="69" spans="1:12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v>5952.9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1276.3109354413702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27</v>
      </c>
    </row>
    <row r="72" spans="1:11" ht="15">
      <c r="A72" s="2" t="s">
        <v>77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20484</v>
      </c>
    </row>
    <row r="73" spans="1:11" ht="15">
      <c r="A73" s="2" t="s">
        <v>94</v>
      </c>
      <c r="B73" s="3"/>
      <c r="C73" s="3"/>
      <c r="D73" s="3"/>
      <c r="E73" s="3"/>
      <c r="F73" s="3"/>
      <c r="G73" s="3"/>
      <c r="H73" s="3"/>
      <c r="I73" s="3"/>
      <c r="J73" s="4"/>
      <c r="K73" s="18">
        <v>6875</v>
      </c>
    </row>
    <row r="74" spans="1:13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  <c r="M74" s="19"/>
    </row>
    <row r="75" spans="1:11" ht="15.75">
      <c r="A75" s="8" t="s">
        <v>75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14358.4875</v>
      </c>
    </row>
    <row r="76" spans="1:11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804.0752999999999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Лист2!K78+Лист2!W78+Лист2!AI78</f>
        <v>3969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22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19131.5628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11" ht="15">
      <c r="A98" s="1"/>
      <c r="B98" s="1" t="s">
        <v>24</v>
      </c>
      <c r="C98" s="1"/>
      <c r="D98" s="1"/>
      <c r="E98" s="1"/>
      <c r="F98" s="1"/>
      <c r="G98" s="1"/>
      <c r="H98" s="1"/>
      <c r="I98" s="1"/>
      <c r="J98" s="1"/>
      <c r="K98" s="1"/>
    </row>
    <row r="99" spans="1:11" ht="15">
      <c r="A99" s="1"/>
      <c r="B99" s="1" t="s">
        <v>97</v>
      </c>
      <c r="C99" s="1"/>
      <c r="D99" s="1"/>
      <c r="E99" s="1"/>
      <c r="F99" s="1"/>
      <c r="G99" s="1"/>
      <c r="H99" s="1"/>
      <c r="I99" s="1"/>
      <c r="J99" s="1"/>
      <c r="K99" s="1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3" ht="15">
      <c r="A101" s="2" t="s">
        <v>82</v>
      </c>
      <c r="B101" s="3"/>
      <c r="C101" s="3"/>
      <c r="D101" s="3"/>
      <c r="E101" s="3"/>
      <c r="F101" s="3"/>
      <c r="G101" s="3"/>
      <c r="H101" s="3"/>
      <c r="I101" s="3"/>
      <c r="J101" s="24"/>
      <c r="K101" s="15"/>
      <c r="L101" s="19"/>
      <c r="M101" s="19"/>
    </row>
    <row r="102" spans="1:11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24"/>
      <c r="K102" s="18">
        <v>7306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24"/>
      <c r="K103" s="16">
        <f>K70</f>
        <v>1276.3109354413702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24"/>
      <c r="K104" s="17">
        <f>K71</f>
        <v>27</v>
      </c>
    </row>
    <row r="105" spans="1:11" ht="15">
      <c r="A105" s="2" t="s">
        <v>98</v>
      </c>
      <c r="B105" s="3"/>
      <c r="C105" s="3"/>
      <c r="D105" s="3"/>
      <c r="E105" s="3"/>
      <c r="F105" s="3"/>
      <c r="G105" s="3"/>
      <c r="H105" s="3"/>
      <c r="I105" s="3"/>
      <c r="J105" s="24"/>
      <c r="K105" s="18">
        <f>K72</f>
        <v>20484</v>
      </c>
    </row>
    <row r="106" spans="1:11" ht="15">
      <c r="A106" s="2" t="s">
        <v>99</v>
      </c>
      <c r="B106" s="3"/>
      <c r="C106" s="3"/>
      <c r="D106" s="3"/>
      <c r="E106" s="3"/>
      <c r="F106" s="3"/>
      <c r="G106" s="3"/>
      <c r="H106" s="3"/>
      <c r="I106" s="3"/>
      <c r="J106" s="2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24"/>
      <c r="K107" s="17"/>
    </row>
    <row r="108" spans="1:11" ht="15.75">
      <c r="A108" s="8" t="s">
        <v>75</v>
      </c>
      <c r="B108" s="3"/>
      <c r="C108" s="3"/>
      <c r="D108" s="3"/>
      <c r="E108" s="3"/>
      <c r="F108" s="3"/>
      <c r="G108" s="3"/>
      <c r="H108" s="3"/>
      <c r="I108" s="3"/>
      <c r="J108" s="24"/>
      <c r="K108" s="18">
        <f>K75</f>
        <v>14358.4875</v>
      </c>
    </row>
    <row r="109" spans="1:14" ht="15.75">
      <c r="A109" s="8" t="s">
        <v>42</v>
      </c>
      <c r="B109" s="3"/>
      <c r="C109" s="3"/>
      <c r="D109" s="3"/>
      <c r="E109" s="3"/>
      <c r="F109" s="3"/>
      <c r="G109" s="3"/>
      <c r="H109" s="3"/>
      <c r="I109" s="3"/>
      <c r="J109" s="24"/>
      <c r="K109" s="18">
        <f>K76</f>
        <v>804.0752999999999</v>
      </c>
      <c r="N109" s="19"/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24"/>
      <c r="K110" s="18"/>
    </row>
    <row r="111" spans="1:14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24"/>
      <c r="K111" s="18">
        <f>Лист2!AI109+Лист2!W109+Лист2!K109</f>
        <v>12890</v>
      </c>
      <c r="N111" s="20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24"/>
      <c r="K112" s="21"/>
    </row>
    <row r="113" spans="1:14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24"/>
      <c r="K113" s="21"/>
      <c r="M113" s="20"/>
      <c r="N113" s="19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24"/>
      <c r="K114" s="21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24"/>
      <c r="K115" s="21"/>
    </row>
    <row r="116" spans="1:13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25"/>
      <c r="K116" s="21"/>
      <c r="M116" s="20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24"/>
      <c r="K117" s="21"/>
    </row>
    <row r="118" spans="1:13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24"/>
      <c r="K118" s="21"/>
      <c r="M118" s="19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25"/>
      <c r="K119" s="21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24"/>
      <c r="K120" s="21"/>
    </row>
    <row r="121" spans="1:13" ht="15">
      <c r="A121" s="2" t="s">
        <v>22</v>
      </c>
      <c r="B121" s="3"/>
      <c r="C121" s="3"/>
      <c r="D121" s="3"/>
      <c r="E121" s="3"/>
      <c r="F121" s="3"/>
      <c r="G121" s="3"/>
      <c r="H121" s="3"/>
      <c r="I121" s="3"/>
      <c r="J121" s="24"/>
      <c r="K121" s="22"/>
      <c r="M121" s="20"/>
    </row>
    <row r="122" spans="1:11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25"/>
      <c r="K122" s="18">
        <f>K108+K109+K111</f>
        <v>28052.5628</v>
      </c>
    </row>
    <row r="123" spans="1:11" ht="15.75">
      <c r="A123" s="2"/>
      <c r="B123" s="7" t="s">
        <v>15</v>
      </c>
      <c r="C123" s="7"/>
      <c r="D123" s="7"/>
      <c r="E123" s="3"/>
      <c r="F123" s="3"/>
      <c r="G123" s="3"/>
      <c r="H123" s="3"/>
      <c r="I123" s="3"/>
      <c r="J123" s="24"/>
      <c r="K123" s="21"/>
    </row>
    <row r="124" spans="1:11" ht="15">
      <c r="A124" s="2" t="s">
        <v>16</v>
      </c>
      <c r="B124" s="3"/>
      <c r="C124" s="3"/>
      <c r="D124" s="3"/>
      <c r="E124" s="3"/>
      <c r="F124" s="3"/>
      <c r="G124" s="3"/>
      <c r="H124" s="3"/>
      <c r="I124" s="3"/>
      <c r="J124" s="24"/>
      <c r="K124" s="22"/>
    </row>
    <row r="125" spans="1:11" ht="15">
      <c r="A125" s="2" t="s">
        <v>17</v>
      </c>
      <c r="B125" s="3"/>
      <c r="C125" s="3"/>
      <c r="D125" s="3"/>
      <c r="E125" s="3"/>
      <c r="F125" s="3"/>
      <c r="G125" s="3"/>
      <c r="H125" s="3"/>
      <c r="I125" s="3"/>
      <c r="J125" s="24"/>
      <c r="K125" s="22"/>
    </row>
    <row r="126" spans="1:11" ht="15">
      <c r="A126" s="2" t="s">
        <v>23</v>
      </c>
      <c r="B126" s="3"/>
      <c r="C126" s="3"/>
      <c r="D126" s="3"/>
      <c r="E126" s="3"/>
      <c r="F126" s="3"/>
      <c r="G126" s="3"/>
      <c r="H126" s="3"/>
      <c r="I126" s="3"/>
      <c r="J126" s="24"/>
      <c r="K126" s="18"/>
    </row>
    <row r="127" spans="1:11" ht="15">
      <c r="A127" s="2" t="s">
        <v>19</v>
      </c>
      <c r="B127" s="3"/>
      <c r="C127" s="3"/>
      <c r="D127" s="3"/>
      <c r="E127" s="3"/>
      <c r="F127" s="3"/>
      <c r="G127" s="3"/>
      <c r="H127" s="3"/>
      <c r="I127" s="3"/>
      <c r="J127" s="24"/>
      <c r="K127" s="21"/>
    </row>
    <row r="128" spans="1:11" ht="15">
      <c r="A128" s="2" t="s">
        <v>20</v>
      </c>
      <c r="B128" s="3"/>
      <c r="C128" s="3"/>
      <c r="D128" s="3"/>
      <c r="E128" s="3"/>
      <c r="F128" s="3"/>
      <c r="G128" s="3"/>
      <c r="H128" s="3"/>
      <c r="I128" s="3"/>
      <c r="J128" s="24"/>
      <c r="K128" s="21"/>
    </row>
    <row r="129" spans="1:11" ht="15">
      <c r="A129" s="2" t="s">
        <v>21</v>
      </c>
      <c r="B129" s="3"/>
      <c r="C129" s="3"/>
      <c r="D129" s="3"/>
      <c r="E129" s="3"/>
      <c r="F129" s="3"/>
      <c r="G129" s="3"/>
      <c r="H129" s="3"/>
      <c r="I129" s="3"/>
      <c r="J129" s="24"/>
      <c r="K129" s="21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3"/>
    </row>
    <row r="131" spans="1:11" ht="15">
      <c r="A131" s="29" t="s">
        <v>100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K105*3+K8+K5</f>
        <v>95185.2309</v>
      </c>
    </row>
    <row r="132" spans="1:12" ht="15">
      <c r="A132" s="30" t="s">
        <v>101</v>
      </c>
      <c r="B132" s="31"/>
      <c r="C132" s="31"/>
      <c r="D132" s="31"/>
      <c r="E132" s="31"/>
      <c r="F132" s="31"/>
      <c r="G132" s="31"/>
      <c r="H132" s="31"/>
      <c r="I132" s="31"/>
      <c r="J132" s="11"/>
      <c r="K132" s="18">
        <f>K122+K89+K56+K25</f>
        <v>95449.2512</v>
      </c>
      <c r="L132" s="19"/>
    </row>
    <row r="133" spans="1:11" ht="15">
      <c r="A133" s="29" t="s">
        <v>102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57433.95</v>
      </c>
    </row>
    <row r="135" spans="1:11" ht="15.75">
      <c r="A135" s="8" t="s">
        <v>42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3216.3011999999994</v>
      </c>
    </row>
    <row r="136" spans="1:11" ht="15.75">
      <c r="A136" s="32" t="s">
        <v>3</v>
      </c>
      <c r="B136" s="31"/>
      <c r="C136" s="31"/>
      <c r="D136" s="31"/>
      <c r="E136" s="31"/>
      <c r="F136" s="31"/>
      <c r="G136" s="31"/>
      <c r="H136" s="31"/>
      <c r="I136" s="31"/>
      <c r="J136" s="11"/>
      <c r="K136" s="18"/>
    </row>
    <row r="137" spans="1:11" ht="15.75">
      <c r="A137" s="32" t="s">
        <v>4</v>
      </c>
      <c r="B137" s="31"/>
      <c r="C137" s="31"/>
      <c r="D137" s="31"/>
      <c r="E137" s="31"/>
      <c r="F137" s="31"/>
      <c r="G137" s="31"/>
      <c r="H137" s="31"/>
      <c r="I137" s="31"/>
      <c r="J137" s="11"/>
      <c r="K137" s="18">
        <f>K111+K78+K45+K14</f>
        <v>34799</v>
      </c>
    </row>
    <row r="138" spans="1:12" ht="15">
      <c r="A138" s="2" t="s">
        <v>103</v>
      </c>
      <c r="B138" s="3"/>
      <c r="C138" s="3"/>
      <c r="D138" s="3"/>
      <c r="E138" s="3"/>
      <c r="F138" s="3"/>
      <c r="G138" s="3"/>
      <c r="H138" s="3"/>
      <c r="I138" s="3"/>
      <c r="J138" s="4"/>
      <c r="K138" s="17">
        <v>264</v>
      </c>
      <c r="L138" s="20"/>
    </row>
    <row r="139" spans="1:11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105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3580</v>
      </c>
    </row>
    <row r="141" spans="1:11" ht="15">
      <c r="A141" s="2" t="s">
        <v>106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5028</v>
      </c>
    </row>
    <row r="142" spans="1:11" ht="15">
      <c r="A142" s="33" t="s">
        <v>107</v>
      </c>
      <c r="B142" s="34"/>
      <c r="C142" s="34"/>
      <c r="D142" s="34"/>
      <c r="E142" s="34"/>
      <c r="F142" s="34"/>
      <c r="G142" s="34"/>
      <c r="H142" s="34"/>
      <c r="I142" s="34"/>
      <c r="J142" s="35"/>
      <c r="K142" s="17">
        <v>427</v>
      </c>
    </row>
    <row r="143" spans="1:11" ht="15">
      <c r="A143" s="2" t="s">
        <v>108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962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A90">
      <selection activeCell="AI130" sqref="AI130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6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26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6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f>11538.2</f>
        <v>11538.2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13759.526300000003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15533.597200000002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1276.31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1276.31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1276.31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6.69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v>5.35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5.35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8538.5139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W6*W8</f>
        <v>6828.258499999999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6828.258499999999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4786.162499999999</v>
      </c>
      <c r="M11" s="8" t="s">
        <v>41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4786.162499999999</v>
      </c>
      <c r="Y11" s="8" t="s">
        <v>41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4786.162499999999</v>
      </c>
    </row>
    <row r="12" spans="1:35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268.02509999999995</v>
      </c>
      <c r="M12" s="8" t="s">
        <v>42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268.02509999999995</v>
      </c>
      <c r="Y12" s="8" t="s">
        <v>42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268.02509999999995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K19</f>
        <v>1263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f>346+917</f>
        <v>1263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37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37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37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6317.187599999999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5054.187599999999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5054.187599999999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44</v>
      </c>
      <c r="O35" s="1"/>
      <c r="P35" s="1"/>
      <c r="Q35" s="1"/>
      <c r="R35" s="1"/>
      <c r="S35" s="1"/>
      <c r="T35" s="1"/>
      <c r="U35" s="1"/>
      <c r="Y35" s="1"/>
      <c r="Z35" s="1" t="s">
        <v>45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26"/>
      <c r="M37" s="2" t="s">
        <v>57</v>
      </c>
      <c r="N37" s="3"/>
      <c r="O37" s="3"/>
      <c r="P37" s="3"/>
      <c r="Q37" s="3"/>
      <c r="R37" s="3"/>
      <c r="S37" s="3"/>
      <c r="T37" s="3"/>
      <c r="U37" s="3"/>
      <c r="V37" s="4"/>
      <c r="W37" s="26"/>
      <c r="Y37" s="2" t="s">
        <v>60</v>
      </c>
      <c r="Z37" s="3"/>
      <c r="AA37" s="3"/>
      <c r="AB37" s="3"/>
      <c r="AC37" s="3"/>
      <c r="AD37" s="3"/>
      <c r="AE37" s="3"/>
      <c r="AF37" s="3"/>
      <c r="AG37" s="3"/>
      <c r="AH37" s="4"/>
      <c r="AI37" s="26"/>
    </row>
    <row r="38" spans="1:35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17307.668100000003</v>
      </c>
      <c r="M38" s="2" t="s">
        <v>58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17411.739</v>
      </c>
      <c r="Y38" s="2" t="s">
        <v>61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4778.809900000004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1276.31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1276.31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1276.31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v>27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27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5.35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v>5.35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5.35</v>
      </c>
    </row>
    <row r="42" spans="1:35" ht="15">
      <c r="A42" s="2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6828.258499999999</v>
      </c>
      <c r="M42" s="2" t="s">
        <v>59</v>
      </c>
      <c r="N42" s="3"/>
      <c r="O42" s="3"/>
      <c r="P42" s="3"/>
      <c r="Q42" s="3"/>
      <c r="R42" s="3"/>
      <c r="S42" s="3"/>
      <c r="T42" s="3"/>
      <c r="U42" s="3"/>
      <c r="V42" s="4"/>
      <c r="W42" s="18">
        <f>W39*W41</f>
        <v>6828.258499999999</v>
      </c>
      <c r="Y42" s="2" t="s">
        <v>62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6828.258499999999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4786.162499999999</v>
      </c>
      <c r="M44" s="8" t="s">
        <v>41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4786.162499999999</v>
      </c>
      <c r="Y44" s="8" t="s">
        <v>41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4786.162499999999</v>
      </c>
    </row>
    <row r="45" spans="1:35" ht="15.75">
      <c r="A45" s="8" t="s">
        <v>42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268.02509999999995</v>
      </c>
      <c r="M45" s="8" t="s">
        <v>42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268.02509999999995</v>
      </c>
      <c r="Y45" s="8" t="s">
        <v>42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268.02509999999995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K52</f>
        <v>1670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W57</f>
        <v>14407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AI57</f>
        <v>600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1670</v>
      </c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37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56</v>
      </c>
      <c r="N57" s="3"/>
      <c r="O57" s="3"/>
      <c r="P57" s="3"/>
      <c r="Q57" s="3"/>
      <c r="R57" s="3"/>
      <c r="S57" s="3"/>
      <c r="T57" s="3"/>
      <c r="U57" s="3"/>
      <c r="V57" s="4"/>
      <c r="W57" s="5">
        <f>14147+260</f>
        <v>14407</v>
      </c>
      <c r="Y57" s="2" t="s">
        <v>78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14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6724.187599999999</v>
      </c>
      <c r="M58" s="9" t="s">
        <v>14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19461.187599999997</v>
      </c>
      <c r="Y58" s="9" t="s">
        <v>14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5654.187599999999</v>
      </c>
    </row>
    <row r="59" spans="1:35" ht="15.75">
      <c r="A59" s="12"/>
      <c r="B59" s="7" t="s">
        <v>15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15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15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16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16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16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17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17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17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18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18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18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19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19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19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20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20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20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21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21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21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7" t="s">
        <v>63</v>
      </c>
      <c r="R67" s="28" t="s">
        <v>64</v>
      </c>
      <c r="AD67" s="28" t="s">
        <v>65</v>
      </c>
    </row>
    <row r="68" spans="1:35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26"/>
      <c r="M68" s="2" t="s">
        <v>67</v>
      </c>
      <c r="N68" s="3"/>
      <c r="O68" s="3"/>
      <c r="P68" s="3"/>
      <c r="Q68" s="3"/>
      <c r="R68" s="3"/>
      <c r="S68" s="3"/>
      <c r="T68" s="3"/>
      <c r="U68" s="3"/>
      <c r="V68" s="4"/>
      <c r="W68" s="26"/>
      <c r="Y68" s="2" t="s">
        <v>68</v>
      </c>
      <c r="Z68" s="3"/>
      <c r="AA68" s="3"/>
      <c r="AB68" s="3"/>
      <c r="AC68" s="3"/>
      <c r="AD68" s="3"/>
      <c r="AE68" s="3"/>
      <c r="AF68" s="3"/>
      <c r="AG68" s="3"/>
      <c r="AH68" s="4"/>
      <c r="AI68" s="26"/>
    </row>
    <row r="69" spans="1:35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5952.8808000000045</v>
      </c>
      <c r="L69" s="19"/>
      <c r="M69" s="2" t="s">
        <v>70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7296.951700000003</v>
      </c>
      <c r="Y69" s="2" t="s">
        <v>71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7647.022600000002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1276.31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1276.31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1276.31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27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27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27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5.35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5.35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5.35</v>
      </c>
    </row>
    <row r="73" spans="1:35" ht="15">
      <c r="A73" s="2" t="s">
        <v>72</v>
      </c>
      <c r="B73" s="3"/>
      <c r="C73" s="3"/>
      <c r="D73" s="3"/>
      <c r="E73" s="3"/>
      <c r="F73" s="3"/>
      <c r="G73" s="3"/>
      <c r="H73" s="3"/>
      <c r="I73" s="3"/>
      <c r="J73" s="4"/>
      <c r="K73" s="18">
        <f>K70*K72</f>
        <v>6828.258499999999</v>
      </c>
      <c r="M73" s="2" t="s">
        <v>73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6828.258499999999</v>
      </c>
      <c r="Y73" s="2" t="s">
        <v>74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6828.258499999999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4786.162499999999</v>
      </c>
      <c r="M75" s="8" t="s">
        <v>75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4786.162499999999</v>
      </c>
      <c r="Y75" s="8" t="s">
        <v>75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4786.162499999999</v>
      </c>
    </row>
    <row r="76" spans="1:35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268.02509999999995</v>
      </c>
      <c r="M76" s="8" t="s">
        <v>42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268.02509999999995</v>
      </c>
      <c r="Y76" s="8" t="s">
        <v>42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268.02509999999995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K83+K88</f>
        <v>430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W88</f>
        <v>1424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AI82+AI83+AI88</f>
        <v>2115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>
        <v>345</v>
      </c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>
        <v>330</v>
      </c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>
        <v>1670</v>
      </c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78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91</v>
      </c>
      <c r="N88" s="3"/>
      <c r="O88" s="3"/>
      <c r="P88" s="3"/>
      <c r="Q88" s="3"/>
      <c r="R88" s="3"/>
      <c r="S88" s="3"/>
      <c r="T88" s="3"/>
      <c r="U88" s="3"/>
      <c r="V88" s="4"/>
      <c r="W88" s="5">
        <v>1424</v>
      </c>
      <c r="Y88" s="2" t="s">
        <v>78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5484.187599999999</v>
      </c>
      <c r="M89" s="9" t="s">
        <v>14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6478.187599999999</v>
      </c>
      <c r="Y89" s="9" t="s">
        <v>14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7169.187599999999</v>
      </c>
    </row>
    <row r="90" spans="1:35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15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15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16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16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17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17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18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18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19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19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20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20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21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21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7" t="s">
        <v>79</v>
      </c>
      <c r="R98" s="28" t="s">
        <v>80</v>
      </c>
      <c r="AD98" s="28" t="s">
        <v>81</v>
      </c>
    </row>
    <row r="99" spans="1:35" ht="15">
      <c r="A99" s="2" t="s">
        <v>82</v>
      </c>
      <c r="B99" s="3"/>
      <c r="C99" s="3"/>
      <c r="D99" s="3"/>
      <c r="E99" s="3"/>
      <c r="F99" s="3"/>
      <c r="G99" s="3"/>
      <c r="H99" s="3"/>
      <c r="I99" s="3"/>
      <c r="J99" s="4"/>
      <c r="K99" s="26"/>
      <c r="M99" s="2" t="s">
        <v>83</v>
      </c>
      <c r="N99" s="3"/>
      <c r="O99" s="3"/>
      <c r="P99" s="3"/>
      <c r="Q99" s="3"/>
      <c r="R99" s="3"/>
      <c r="S99" s="3"/>
      <c r="T99" s="3"/>
      <c r="U99" s="3"/>
      <c r="V99" s="4"/>
      <c r="W99" s="26"/>
      <c r="Y99" s="2" t="s">
        <v>84</v>
      </c>
      <c r="Z99" s="3"/>
      <c r="AA99" s="3"/>
      <c r="AB99" s="3"/>
      <c r="AC99" s="3"/>
      <c r="AD99" s="3"/>
      <c r="AE99" s="3"/>
      <c r="AF99" s="3"/>
      <c r="AG99" s="3"/>
      <c r="AH99" s="4"/>
      <c r="AI99" s="26"/>
    </row>
    <row r="100" spans="1:35" ht="15">
      <c r="A100" s="2" t="s">
        <v>85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7306.093500000001</v>
      </c>
      <c r="M100" s="2" t="s">
        <v>86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8980.1644</v>
      </c>
      <c r="Y100" s="2" t="s">
        <v>87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4434.2352999999985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1276.31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1276.31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1276.31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27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27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27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5.35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5.35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5.35</v>
      </c>
    </row>
    <row r="104" spans="1:35" ht="15">
      <c r="A104" s="2" t="s">
        <v>88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6828.258499999999</v>
      </c>
      <c r="M104" s="2" t="s">
        <v>89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6828.258499999999</v>
      </c>
      <c r="Y104" s="2" t="s">
        <v>90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6828.258499999999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75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4786.162499999999</v>
      </c>
      <c r="M106" s="8" t="s">
        <v>75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4786.162499999999</v>
      </c>
      <c r="Y106" s="8" t="s">
        <v>75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4786.162499999999</v>
      </c>
    </row>
    <row r="107" spans="1:35" ht="15.75">
      <c r="A107" s="8" t="s">
        <v>42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268.02509999999995</v>
      </c>
      <c r="M107" s="8" t="s">
        <v>42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268.02509999999995</v>
      </c>
      <c r="Y107" s="8" t="s">
        <v>42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268.02509999999995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K119</f>
        <v>100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W115+100</f>
        <v>6320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AI114+AI115+100</f>
        <v>6470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>
        <f>3685+345</f>
        <v>4030</v>
      </c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95</v>
      </c>
      <c r="N115" s="3"/>
      <c r="O115" s="3"/>
      <c r="P115" s="3"/>
      <c r="Q115" s="3"/>
      <c r="R115" s="3"/>
      <c r="S115" s="3"/>
      <c r="T115" s="3"/>
      <c r="U115" s="3"/>
      <c r="V115" s="4"/>
      <c r="W115" s="5">
        <f>5266+954</f>
        <v>6220</v>
      </c>
      <c r="Y115" s="2" t="s">
        <v>96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>
        <v>2340</v>
      </c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78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78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78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14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5154.187599999999</v>
      </c>
      <c r="M120" s="9" t="s">
        <v>14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11374.1876</v>
      </c>
      <c r="Y120" s="9" t="s">
        <v>14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11524.1876</v>
      </c>
    </row>
    <row r="121" spans="1:35" ht="15.75">
      <c r="A121" s="12"/>
      <c r="B121" s="7" t="s">
        <v>15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15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15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16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16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16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17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17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18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18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19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19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20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20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21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21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-261.69380000000274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2013-01-20T19:20:51Z</cp:lastPrinted>
  <dcterms:created xsi:type="dcterms:W3CDTF">2012-04-11T04:13:08Z</dcterms:created>
  <dcterms:modified xsi:type="dcterms:W3CDTF">2014-02-03T12:32:18Z</dcterms:modified>
  <cp:category/>
  <cp:version/>
  <cp:contentType/>
  <cp:contentStatus/>
</cp:coreProperties>
</file>