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<sst xmlns="http://schemas.openxmlformats.org/spreadsheetml/2006/main" count="501" uniqueCount="107">
  <si>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</si>
  <si>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</si>
  <si>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</si>
  <si>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</si>
  <si>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</si>
  <si>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</si>
  <si>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</si>
  <si>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</si>
  <si>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</si>
  <si>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</si>
  <si>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</si>
  <si>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</si>
  <si>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</si>
  <si>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</si>
  <si>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</si>
  <si>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</si>
  <si>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</si>
  <si>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</si>
  <si>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</si>
  <si>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</si>
  <si>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</si>
  <si>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</si>
  <si>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</si>
  <si>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</si>
  <si>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3 ул. Новая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</si>
  <si>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</si>
  <si>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</si>
  <si>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</si>
  <si>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</si>
  <si>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</si>
  <si>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</si>
  <si>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</si>
  <si>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</si>
  <si>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</si>
  <si>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</si>
  <si>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</si>
  <si>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к. Прочие работы</t>
  </si>
  <si>
    <t>коммунальным услугам жилого дома № 3  ул. Новая  за январь 2013г.</t>
  </si>
  <si>
    <t>коммунальным услугам жилого дома № 3 ул. Новая за февраль 2013г.</t>
  </si>
  <si>
    <t>коммунальным услугам жилого дома № 3  ул. Новая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</si>
  <si>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</si>
  <si>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</si>
  <si>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3  ул. Новая  за апрель  2013г.</t>
  </si>
  <si>
    <t>коммунальным услугам жилого дома № 3 ул. Новая за май  2013г.</t>
  </si>
  <si>
    <t>коммунальным услугам жилого дома № 3  ул. Новая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</si>
  <si>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</si>
  <si>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</si>
  <si>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</si>
  <si>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</si>
  <si>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3 ул. Новая за 2 квартал 2013г.</t>
  </si>
  <si>
    <t xml:space="preserve">к. Прочие работы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</si>
  <si>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</si>
  <si>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</si>
  <si>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</si>
  <si>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</si>
  <si>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</si>
  <si>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</si>
  <si>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</si>
  <si>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</si>
  <si>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</si>
  <si>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</si>
  <si>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</si>
  <si>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</si>
  <si>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</si>
  <si>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</si>
  <si>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</si>
  <si>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</si>
  <si>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</si>
  <si>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</si>
  <si>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</si>
  <si>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</si>
  <si>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</si>
  <si>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</si>
  <si>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</si>
  <si>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3 ул. Новая за 3 квартал 2013г.</t>
  </si>
  <si>
    <t xml:space="preserve">5.начислено за 3 квартал 2013г. </t>
  </si>
  <si>
    <t xml:space="preserve">к. Прочие работы  </t>
  </si>
  <si>
    <t>к. Прочие работы (списывание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</si>
  <si>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</si>
  <si>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</si>
  <si>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</si>
  <si>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</si>
  <si>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</si>
  <si>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</si>
  <si>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</si>
  <si>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</si>
  <si>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</si>
  <si>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</si>
  <si>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</si>
  <si>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</si>
  <si>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к. Прочие работы (отдано дегьгами) (списывание показаний)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</si>
  <si>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</si>
  <si>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</si>
  <si>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</si>
  <si>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 xml:space="preserve">к. Прочие работы   </t>
  </si>
  <si>
    <t>коммунальным услугам жилого дома № 3 ул. Новая за 4 квартал 20132г.</t>
  </si>
  <si>
    <t xml:space="preserve">5.начислено за 4 квартал 2013г. </t>
  </si>
  <si>
    <t>6. задолженность за собственниками на 031.12.2013г.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</si>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</sst>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4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05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10827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1256.7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Лист2!W9*3</f>
        <v>19378.314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8">
        <v>9442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Лист2!W11*3</f>
        <v>14137.875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Лист2!W12*3</f>
        <v>791.721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Лист2!W14</f>
        <v>708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50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15637.596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51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1270</v>
      </c>
    </row>
    <row r="28" spans="1:11" ht="15">
      <c r="A28" s="2" t="s">
        <v>52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1154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13789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45</v>
      </c>
      <c r="B35" s="3"/>
      <c r="C35" s="3"/>
      <c r="D35" s="3"/>
      <c r="E35" s="3"/>
      <c r="F35" s="3"/>
      <c r="G35" s="3"/>
      <c r="H35" s="3"/>
      <c r="I35" s="3"/>
      <c r="J35" s="4"/>
      <c r="K35" s="15"/>
    </row>
    <row r="36" spans="1:12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14567.717999999999</v>
      </c>
      <c r="L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1256.7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</row>
    <row r="39" spans="1:11" ht="15">
      <c r="A39" s="2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8">
        <v>19378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8285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73</v>
      </c>
      <c r="B42" s="3"/>
      <c r="C42" s="3"/>
      <c r="D42" s="3"/>
      <c r="E42" s="3"/>
      <c r="F42" s="3"/>
      <c r="G42" s="3"/>
      <c r="H42" s="3"/>
      <c r="I42" s="3"/>
      <c r="J42" s="4"/>
      <c r="K42" s="18">
        <v>14139</v>
      </c>
    </row>
    <row r="43" spans="1:11" ht="15.7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791.721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Лист2!W47+Лист2!AI47</f>
        <v>3642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76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18572.720999999998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v>15374.4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1256.7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27</v>
      </c>
    </row>
    <row r="72" spans="1:11" ht="15">
      <c r="A72" s="2" t="s">
        <v>75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19378</v>
      </c>
    </row>
    <row r="73" spans="1:11" ht="15">
      <c r="A73" s="2" t="s">
        <v>93</v>
      </c>
      <c r="B73" s="3"/>
      <c r="C73" s="3"/>
      <c r="D73" s="3"/>
      <c r="E73" s="3"/>
      <c r="F73" s="3"/>
      <c r="G73" s="3"/>
      <c r="H73" s="3"/>
      <c r="I73" s="3"/>
      <c r="J73" s="4"/>
      <c r="K73" s="18">
        <v>6023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14139</v>
      </c>
    </row>
    <row r="76" spans="1:11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791.721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Лист2!K78+Лист2!W78+Лист2!AI78</f>
        <v>21494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36424.721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95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81</v>
      </c>
      <c r="B101" s="3"/>
      <c r="C101" s="3"/>
      <c r="D101" s="3"/>
      <c r="E101" s="3"/>
      <c r="F101" s="3"/>
      <c r="G101" s="3"/>
      <c r="H101" s="3"/>
      <c r="I101" s="3"/>
      <c r="J101" s="4"/>
      <c r="K101" s="15">
        <v>1671</v>
      </c>
      <c r="L101" s="19"/>
    </row>
    <row r="102" spans="1:12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1256.7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27</v>
      </c>
    </row>
    <row r="105" spans="1:11" ht="15">
      <c r="A105" s="2" t="s">
        <v>96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19378</v>
      </c>
    </row>
    <row r="106" spans="1:11" ht="1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14139</v>
      </c>
    </row>
    <row r="109" spans="1:11" ht="15.75">
      <c r="A109" s="8" t="s">
        <v>41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791.721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>
        <f>Лист2!AI109+Лист2!W109+Лист2!K109</f>
        <v>300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76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15230.721</v>
      </c>
    </row>
    <row r="123" spans="1:14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  <c r="N123" s="20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4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  <c r="N125" s="19"/>
    </row>
    <row r="126" spans="1:14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18"/>
      <c r="N126" s="19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5" t="s">
        <v>98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88339</v>
      </c>
    </row>
    <row r="132" spans="1:12" ht="15">
      <c r="A132" s="26" t="s">
        <v>99</v>
      </c>
      <c r="B132" s="27"/>
      <c r="C132" s="27"/>
      <c r="D132" s="27"/>
      <c r="E132" s="27"/>
      <c r="F132" s="27"/>
      <c r="G132" s="27"/>
      <c r="H132" s="27"/>
      <c r="I132" s="27"/>
      <c r="J132" s="11"/>
      <c r="K132" s="18">
        <f>K122+K89+K56+K25</f>
        <v>85865.759</v>
      </c>
      <c r="L132" s="19"/>
    </row>
    <row r="133" spans="1:11" ht="15">
      <c r="A133" s="25" t="s">
        <v>100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73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56556</v>
      </c>
    </row>
    <row r="135" spans="1:11" ht="15.75">
      <c r="A135" s="8" t="s">
        <v>41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3166.884</v>
      </c>
    </row>
    <row r="136" spans="1:11" ht="15.75">
      <c r="A136" s="28" t="s">
        <v>3</v>
      </c>
      <c r="B136" s="27"/>
      <c r="C136" s="27"/>
      <c r="D136" s="27"/>
      <c r="E136" s="27"/>
      <c r="F136" s="27"/>
      <c r="G136" s="27"/>
      <c r="H136" s="27"/>
      <c r="I136" s="27"/>
      <c r="J136" s="11"/>
      <c r="K136" s="18"/>
    </row>
    <row r="137" spans="1:11" ht="15.75">
      <c r="A137" s="28" t="s">
        <v>4</v>
      </c>
      <c r="B137" s="27"/>
      <c r="C137" s="27"/>
      <c r="D137" s="27"/>
      <c r="E137" s="27"/>
      <c r="F137" s="27"/>
      <c r="G137" s="27"/>
      <c r="H137" s="27"/>
      <c r="I137" s="27"/>
      <c r="J137" s="11"/>
      <c r="K137" s="18">
        <f>K111+K78+K45+K14</f>
        <v>26144</v>
      </c>
    </row>
    <row r="138" spans="1:11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4"/>
      <c r="K138" s="18"/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2473.2409999999945</v>
      </c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3324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8499</v>
      </c>
    </row>
    <row r="142" spans="1:11" ht="15">
      <c r="A142" s="29" t="s">
        <v>105</v>
      </c>
      <c r="B142" s="30"/>
      <c r="C142" s="30"/>
      <c r="D142" s="30"/>
      <c r="E142" s="30"/>
      <c r="F142" s="30"/>
      <c r="G142" s="30"/>
      <c r="H142" s="30"/>
      <c r="I142" s="30"/>
      <c r="J142" s="31"/>
      <c r="K142" s="17">
        <v>604</v>
      </c>
    </row>
    <row r="143" spans="1:11" ht="15">
      <c r="A143" s="2" t="s">
        <v>106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925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A91">
      <selection activeCell="AI130" sqref="AI130"/>
    </sheetView>
  </sheetViews>
  <sheetFormatPr defaultColWidth="9.00390625" defaultRowHeight="12.75"/>
  <cols>
    <col min="10" max="10" width="18.00390625" style="0" customWidth="1"/>
    <col min="22" max="22" width="18.00390625" style="0" customWidth="1"/>
    <col min="34" max="34" width="18.00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10827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12309.906000000003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13084.812000000005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1256.7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1256.7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1256.7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5.14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5.14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5.14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6459.438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6459.438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6459.438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4712.625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4712.625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4712.625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263.907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263.907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263.907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W18</f>
        <v>708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708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36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36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36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4976.532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5684.532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4976.532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6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14567.718000000008</v>
      </c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16050.62400000001</v>
      </c>
      <c r="X38" s="20"/>
      <c r="Y38" s="2" t="s">
        <v>59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14821.530000000013</v>
      </c>
      <c r="AJ38" s="19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1256.7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1256.7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1256.7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27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27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5.14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5.14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5.14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6459.438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6459.438</v>
      </c>
      <c r="Y42" s="2" t="s">
        <v>60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6459.438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4712.625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4712.625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4712.625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263.907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263.907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263.907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W51+W52</f>
        <v>2712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AI51+AI57</f>
        <v>930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>
        <v>708</v>
      </c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v>330</v>
      </c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>
        <v>2004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36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36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77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14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4976.532</v>
      </c>
      <c r="M58" s="9" t="s">
        <v>14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7688.532</v>
      </c>
      <c r="Y58" s="9" t="s">
        <v>14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5906.532</v>
      </c>
    </row>
    <row r="59" spans="1:35" ht="15.75">
      <c r="A59" s="12"/>
      <c r="B59" s="7" t="s">
        <v>15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15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15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16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16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16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17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17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17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18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18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18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19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19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19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20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20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20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21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21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21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61</v>
      </c>
      <c r="R67" s="23" t="s">
        <v>62</v>
      </c>
      <c r="AD67" s="23" t="s">
        <v>63</v>
      </c>
    </row>
    <row r="68" spans="1:36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65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66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2364</v>
      </c>
      <c r="AJ68" s="19"/>
    </row>
    <row r="69" spans="1:35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15374.436000000016</v>
      </c>
      <c r="L69" s="19"/>
      <c r="M69" s="2" t="s">
        <v>68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6757.342000000019</v>
      </c>
      <c r="Y69" s="2" t="s">
        <v>69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1256.7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1256.7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1256.7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27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27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27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5.14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5.14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5.14</v>
      </c>
    </row>
    <row r="73" spans="1:35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6459.438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6459.438</v>
      </c>
      <c r="X73" s="19"/>
      <c r="Y73" s="2" t="s">
        <v>72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6459.438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4712.625</v>
      </c>
      <c r="M75" s="8" t="s">
        <v>73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4712.625</v>
      </c>
      <c r="Y75" s="8" t="s">
        <v>73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4712.625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263.907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263.907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263.907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K88+K86</f>
        <v>10100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W82+W88</f>
        <v>10604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AI82+AI88</f>
        <v>790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>
        <v>264</v>
      </c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>
        <f>345+345</f>
        <v>690</v>
      </c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10000</v>
      </c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77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90</v>
      </c>
      <c r="N88" s="3"/>
      <c r="O88" s="3"/>
      <c r="P88" s="3"/>
      <c r="Q88" s="3"/>
      <c r="R88" s="3"/>
      <c r="S88" s="3"/>
      <c r="T88" s="3"/>
      <c r="U88" s="3"/>
      <c r="V88" s="4"/>
      <c r="W88" s="5">
        <v>10340</v>
      </c>
      <c r="Y88" s="2" t="s">
        <v>77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15076.532</v>
      </c>
      <c r="M89" s="9" t="s">
        <v>14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15580.532</v>
      </c>
      <c r="Y89" s="9" t="s">
        <v>14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5766.532</v>
      </c>
    </row>
    <row r="90" spans="1:35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15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15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16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16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17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17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18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18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19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19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20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20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21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21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78</v>
      </c>
      <c r="R98" s="23" t="s">
        <v>79</v>
      </c>
      <c r="AD98" s="23" t="s">
        <v>80</v>
      </c>
    </row>
    <row r="99" spans="1:35" ht="15">
      <c r="A99" s="2" t="s">
        <v>81</v>
      </c>
      <c r="B99" s="3"/>
      <c r="C99" s="3"/>
      <c r="D99" s="3"/>
      <c r="E99" s="3"/>
      <c r="F99" s="3"/>
      <c r="G99" s="3"/>
      <c r="H99" s="3"/>
      <c r="I99" s="3"/>
      <c r="J99" s="4"/>
      <c r="K99" s="18">
        <v>1671</v>
      </c>
      <c r="L99" s="19"/>
      <c r="M99" s="2" t="s">
        <v>82</v>
      </c>
      <c r="N99" s="3"/>
      <c r="O99" s="3"/>
      <c r="P99" s="3"/>
      <c r="Q99" s="3"/>
      <c r="R99" s="3"/>
      <c r="S99" s="3"/>
      <c r="T99" s="3"/>
      <c r="U99" s="3"/>
      <c r="V99" s="4"/>
      <c r="W99" s="18">
        <v>288</v>
      </c>
      <c r="X99" s="20"/>
      <c r="Y99" s="2" t="s">
        <v>83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85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24">
        <f>W104-W99-W120</f>
        <v>1094.906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1256.7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1256.7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1256.7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27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27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27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5.14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5.14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5.14</v>
      </c>
    </row>
    <row r="104" spans="1:35" ht="15">
      <c r="A104" s="2" t="s">
        <v>87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6459.438</v>
      </c>
      <c r="M104" s="2" t="s">
        <v>88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6459.438</v>
      </c>
      <c r="Y104" s="2" t="s">
        <v>89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6459.438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4712.625</v>
      </c>
      <c r="M106" s="8" t="s">
        <v>73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4712.625</v>
      </c>
      <c r="Y106" s="8" t="s">
        <v>73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4712.625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263.907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263.907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263.907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K119</f>
        <v>100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K109</f>
        <v>100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AI119</f>
        <v>100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77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77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77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14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5076.532</v>
      </c>
      <c r="M120" s="9" t="s">
        <v>14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5076.532</v>
      </c>
      <c r="Y120" s="9" t="s">
        <v>14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5076.532</v>
      </c>
    </row>
    <row r="121" spans="1:35" ht="15.75">
      <c r="A121" s="12"/>
      <c r="B121" s="7" t="s">
        <v>15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15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15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16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16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16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17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17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18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18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19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19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20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20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21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21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0">
        <f>AI100+AI104-AI120</f>
        <v>2477.812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2013-01-20T19:43:40Z</cp:lastPrinted>
  <dcterms:created xsi:type="dcterms:W3CDTF">2012-04-11T04:13:08Z</dcterms:created>
  <dcterms:modified xsi:type="dcterms:W3CDTF">2014-02-03T11:51:15Z</dcterms:modified>
  <cp:category/>
  <cp:version/>
  <cp:contentType/>
  <cp:contentStatus/>
</cp:coreProperties>
</file>