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<sst xmlns="http://schemas.openxmlformats.org/spreadsheetml/2006/main" count="501" uniqueCount="105">
  <si>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</si>
  <si>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</si>
  <si>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</si>
  <si>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</si>
  <si>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</si>
  <si>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</si>
  <si>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</si>
  <si>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</si>
  <si>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</si>
  <si>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</si>
  <si>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</si>
  <si>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</si>
  <si>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</si>
  <si>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</si>
  <si>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</si>
  <si>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</si>
  <si>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</si>
  <si>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</si>
  <si>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</si>
  <si>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</si>
  <si>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</si>
  <si>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</si>
  <si>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</si>
  <si>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</si>
  <si>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</si>
  <si>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ж.Смена входных дверей в местах общего пользования (штукатурка откосов)</t>
  </si>
  <si>
    <t>коммунальным услугам жилого дома № 6 ул. Мира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</si>
  <si>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</si>
  <si>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</si>
  <si>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</si>
  <si>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</si>
  <si>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</si>
  <si>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</si>
  <si>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</si>
  <si>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</si>
  <si>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</si>
  <si>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</si>
  <si>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</si>
  <si>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6 ул. Мира  за январь 2013г.</t>
  </si>
  <si>
    <t>коммунальным услугам жилого дома № 6 ул. Мира за февраль 2013г.</t>
  </si>
  <si>
    <t>коммунальным услугам жилого дома № 6  ул. Мира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</si>
  <si>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</si>
  <si>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</si>
  <si>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6 ул. Мира  за апрель  2013г.</t>
  </si>
  <si>
    <t>коммунальным услугам жилого дома № 6 ул. Мира за май 2013г.</t>
  </si>
  <si>
    <t>коммунальным услугам жилого дома № 6  ул. Мира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</si>
  <si>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</si>
  <si>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</si>
  <si>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</si>
  <si>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</si>
  <si>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6 ул. Мира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</si>
  <si>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</si>
  <si>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</si>
  <si>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</si>
  <si>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</si>
  <si>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</si>
  <si>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</si>
  <si>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</si>
  <si>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</si>
  <si>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</si>
  <si>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</si>
  <si>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</si>
  <si>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</si>
  <si>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</si>
  <si>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</si>
  <si>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</si>
  <si>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</si>
  <si>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</si>
  <si>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</si>
  <si>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</si>
  <si>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</si>
  <si>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</si>
  <si>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</si>
  <si>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</si>
  <si>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6 ул. Мира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</si>
  <si>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</si>
  <si>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</si>
  <si>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</si>
  <si>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</si>
  <si>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</si>
  <si>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</si>
  <si>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</si>
  <si>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</si>
  <si>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</si>
  <si>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</si>
  <si>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</si>
  <si>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</si>
  <si>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</si>
  <si>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</t>
  </si>
  <si>
    <t xml:space="preserve">к. Прочие работы  </t>
  </si>
  <si>
    <t>6. задолженность за собственниками  на 01.04.2013г.</t>
  </si>
  <si>
    <t>6.задолженность за собственниками на 01.07.2013г.</t>
  </si>
  <si>
    <t>6. задолженность за собственниками на 01.10.2013г.</t>
  </si>
  <si>
    <t>коммунальным услугам жилого дома № 6 ул. Мира за 4 квартал 2013г.</t>
  </si>
  <si>
    <t xml:space="preserve">5.начислено за 4 квартал 2013г. </t>
  </si>
  <si>
    <t>6. задолженность за собственникамина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</si>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</sst>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2">
          <cell r="C382">
            <v>982.2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115">
      <selection activeCell="A132" sqref="A132: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27</v>
      </c>
      <c r="B4" s="3"/>
      <c r="C4" s="3"/>
      <c r="D4" s="3"/>
      <c r="E4" s="3"/>
      <c r="F4" s="3"/>
      <c r="G4" s="3"/>
      <c r="H4" s="3"/>
      <c r="I4" s="3"/>
      <c r="J4" s="4"/>
      <c r="K4" s="15">
        <v>526.9</v>
      </c>
    </row>
    <row r="5" spans="1:11" ht="15">
      <c r="A5" s="2" t="s">
        <v>28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982.2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24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Лист2!K42*3</f>
        <v>19653.822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8">
        <v>8525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Лист2!K44*3</f>
        <v>11049.75</v>
      </c>
    </row>
    <row r="12" spans="1:11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Лист2!K45*3</f>
        <v>618.7860000000001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11668.536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51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840</v>
      </c>
    </row>
    <row r="28" spans="1:11" ht="15">
      <c r="A28" s="2" t="s">
        <v>52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1239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13817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2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5">
        <f>K8-K4-K25</f>
        <v>7458.385999999999</v>
      </c>
      <c r="L37" s="20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'[1]Лист1'!$C$382</f>
        <v>982.2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24</v>
      </c>
    </row>
    <row r="40" spans="1:11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8">
        <v>19654</v>
      </c>
    </row>
    <row r="41" spans="1:11" ht="15">
      <c r="A41" s="2" t="s">
        <v>91</v>
      </c>
      <c r="B41" s="3"/>
      <c r="C41" s="3"/>
      <c r="D41" s="3"/>
      <c r="E41" s="3"/>
      <c r="F41" s="3"/>
      <c r="G41" s="3"/>
      <c r="H41" s="3"/>
      <c r="I41" s="3"/>
      <c r="J41" s="4"/>
      <c r="K41" s="18">
        <f>11873</f>
        <v>11873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73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11049.75</v>
      </c>
    </row>
    <row r="44" spans="1:11" ht="15.75">
      <c r="A44" s="8" t="s">
        <v>42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618.7860000000001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>
        <v>3340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5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15008.536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74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64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2" ht="15">
      <c r="A70" s="2" t="s">
        <v>67</v>
      </c>
      <c r="B70" s="3"/>
      <c r="C70" s="3"/>
      <c r="D70" s="3"/>
      <c r="E70" s="3"/>
      <c r="F70" s="3"/>
      <c r="G70" s="3"/>
      <c r="H70" s="3"/>
      <c r="I70" s="3"/>
      <c r="J70" s="4"/>
      <c r="K70" s="15">
        <v>12103.7</v>
      </c>
      <c r="L70" s="20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982.2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24</v>
      </c>
    </row>
    <row r="73" spans="1:11" ht="15">
      <c r="A73" s="2" t="s">
        <v>75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19654</v>
      </c>
    </row>
    <row r="74" spans="1:11" ht="15">
      <c r="A74" s="2" t="s">
        <v>92</v>
      </c>
      <c r="B74" s="3"/>
      <c r="C74" s="3"/>
      <c r="D74" s="3"/>
      <c r="E74" s="3"/>
      <c r="F74" s="3"/>
      <c r="G74" s="3"/>
      <c r="H74" s="3"/>
      <c r="I74" s="3"/>
      <c r="J74" s="4"/>
      <c r="K74" s="18">
        <v>5174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73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11049.75</v>
      </c>
    </row>
    <row r="77" spans="1:11" ht="15.75">
      <c r="A77" s="8" t="s">
        <v>42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618.7860000000001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7"/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5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</f>
        <v>11668.536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93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79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9"/>
    </row>
    <row r="103" spans="1:11" ht="15">
      <c r="A103" s="2" t="s">
        <v>82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K70+K73-K90</f>
        <v>20089.164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982.2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24</v>
      </c>
    </row>
    <row r="106" spans="1:11" ht="15">
      <c r="A106" s="2" t="s">
        <v>94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19654</v>
      </c>
    </row>
    <row r="107" spans="1:11" ht="15">
      <c r="A107" s="2" t="s">
        <v>95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73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11049.75</v>
      </c>
    </row>
    <row r="110" spans="1:14" ht="15.75">
      <c r="A110" s="8" t="s">
        <v>42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618.7860000000001</v>
      </c>
      <c r="N110">
        <f>K112+K79+K46+K14</f>
        <v>12955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7">
        <f>Лист2!AI109+Лист2!W109</f>
        <v>9615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25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88</v>
      </c>
      <c r="B122" s="3"/>
      <c r="C122" s="3"/>
      <c r="D122" s="3"/>
      <c r="E122" s="3"/>
      <c r="F122" s="3"/>
      <c r="G122" s="3"/>
      <c r="H122" s="3"/>
      <c r="I122" s="3"/>
      <c r="J122" s="4"/>
      <c r="K122" s="5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21283.536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96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K106*4-K4</f>
        <v>78089.1</v>
      </c>
      <c r="L132" s="19"/>
    </row>
    <row r="133" spans="1:12" ht="15">
      <c r="A133" s="25" t="s">
        <v>97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59629.144</v>
      </c>
      <c r="L133" s="19"/>
    </row>
    <row r="134" spans="1:11" ht="15">
      <c r="A134" s="24" t="s">
        <v>98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73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44199</v>
      </c>
    </row>
    <row r="136" spans="1:11" ht="15.75">
      <c r="A136" s="8" t="s">
        <v>42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2475.1440000000002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>
        <v>0</v>
      </c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7">
        <f>K112+K46</f>
        <v>12955</v>
      </c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18459.956000000006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4976</v>
      </c>
    </row>
    <row r="142" spans="1:11" ht="15">
      <c r="A142" s="2" t="s">
        <v>102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6600</v>
      </c>
    </row>
    <row r="143" spans="1:11" ht="15">
      <c r="A143" s="28" t="s">
        <v>103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395</v>
      </c>
    </row>
    <row r="144" spans="1:11" ht="15">
      <c r="A144" s="2" t="s">
        <v>104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1954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0"/>
  <sheetViews>
    <sheetView workbookViewId="0" topLeftCell="S96">
      <selection activeCell="AI131" sqref="AI131"/>
    </sheetView>
  </sheetViews>
  <sheetFormatPr defaultColWidth="9.00390625" defaultRowHeight="12.75"/>
  <cols>
    <col min="10" max="10" width="18.003906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27</v>
      </c>
      <c r="B4" s="3"/>
      <c r="C4" s="3"/>
      <c r="D4" s="3"/>
      <c r="E4" s="3"/>
      <c r="F4" s="3"/>
      <c r="G4" s="3"/>
      <c r="H4" s="3"/>
      <c r="I4" s="3"/>
      <c r="J4" s="4"/>
      <c r="K4" s="15">
        <v>526.9</v>
      </c>
      <c r="M4" s="2" t="s">
        <v>30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31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28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32</v>
      </c>
      <c r="N5" s="3"/>
      <c r="O5" s="3"/>
      <c r="P5" s="3"/>
      <c r="Q5" s="3"/>
      <c r="R5" s="3"/>
      <c r="S5" s="3"/>
      <c r="T5" s="3"/>
      <c r="U5" s="3"/>
      <c r="V5" s="4"/>
      <c r="W5" s="15">
        <f>K9-K4-K25</f>
        <v>2134.8620000000005</v>
      </c>
      <c r="Y5" s="2" t="s">
        <v>33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4796.624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982.2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982.2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982.2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24</v>
      </c>
    </row>
    <row r="8" spans="1:35" ht="15">
      <c r="A8" s="2" t="s">
        <v>34</v>
      </c>
      <c r="B8" s="3"/>
      <c r="C8" s="3"/>
      <c r="D8" s="3"/>
      <c r="E8" s="3"/>
      <c r="F8" s="3"/>
      <c r="G8" s="3"/>
      <c r="H8" s="3"/>
      <c r="I8" s="3"/>
      <c r="J8" s="4"/>
      <c r="K8" s="17">
        <v>6.67</v>
      </c>
      <c r="M8" s="2" t="s">
        <v>34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6.67</v>
      </c>
      <c r="Y8" s="2" t="s">
        <v>34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6.67</v>
      </c>
    </row>
    <row r="9" spans="1:35" ht="15">
      <c r="A9" s="2" t="s">
        <v>35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6551.274</v>
      </c>
      <c r="M9" s="2" t="s">
        <v>36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6551.274</v>
      </c>
      <c r="Y9" s="2" t="s">
        <v>37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6551.274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3683.25</v>
      </c>
      <c r="M11" s="8" t="s">
        <v>41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3683.25</v>
      </c>
      <c r="Y11" s="8" t="s">
        <v>41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3683.25</v>
      </c>
    </row>
    <row r="12" spans="1:35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206.262</v>
      </c>
      <c r="M12" s="8" t="s">
        <v>42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206.262</v>
      </c>
      <c r="Y12" s="8" t="s">
        <v>42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206.262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3889.512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3889.512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3889.512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/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7458.386</v>
      </c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10120.148</v>
      </c>
      <c r="Y38" s="2" t="s">
        <v>59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12781.909999999998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982.2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982.2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982.2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24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24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24</v>
      </c>
    </row>
    <row r="41" spans="1:35" ht="15">
      <c r="A41" s="2" t="s">
        <v>34</v>
      </c>
      <c r="B41" s="3"/>
      <c r="C41" s="3"/>
      <c r="D41" s="3"/>
      <c r="E41" s="3"/>
      <c r="F41" s="3"/>
      <c r="G41" s="3"/>
      <c r="H41" s="3"/>
      <c r="I41" s="3"/>
      <c r="J41" s="4"/>
      <c r="K41" s="17">
        <v>6.67</v>
      </c>
      <c r="M41" s="2" t="s">
        <v>34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6.67</v>
      </c>
      <c r="Y41" s="2" t="s">
        <v>34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6.67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6551.274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6551.274</v>
      </c>
      <c r="Y42" s="2" t="s">
        <v>60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6551.274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3683.25</v>
      </c>
      <c r="M44" s="8" t="s">
        <v>41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3683.25</v>
      </c>
      <c r="Y44" s="8" t="s">
        <v>41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3683.25</v>
      </c>
    </row>
    <row r="45" spans="1:35" ht="15.75">
      <c r="A45" s="8" t="s">
        <v>42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206.262</v>
      </c>
      <c r="M45" s="8" t="s">
        <v>42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206.262</v>
      </c>
      <c r="Y45" s="8" t="s">
        <v>42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206.262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AI52</f>
        <v>3340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>
        <v>3340</v>
      </c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3889.512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3889.512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7229.512000000001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61</v>
      </c>
      <c r="R67" s="23" t="s">
        <v>62</v>
      </c>
      <c r="AD67" s="23" t="s">
        <v>63</v>
      </c>
    </row>
    <row r="68" spans="1:35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65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66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5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12103.671999999997</v>
      </c>
      <c r="M69" s="2" t="s">
        <v>68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14765.433999999996</v>
      </c>
      <c r="Y69" s="2" t="s">
        <v>69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17427.195999999996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982.2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982.2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982.2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24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24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24</v>
      </c>
    </row>
    <row r="72" spans="1:35" ht="15">
      <c r="A72" s="2" t="s">
        <v>34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6.67</v>
      </c>
      <c r="M72" s="2" t="s">
        <v>34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6.67</v>
      </c>
      <c r="Y72" s="2" t="s">
        <v>34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6.67</v>
      </c>
    </row>
    <row r="73" spans="1:35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6551.274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6551.274</v>
      </c>
      <c r="Y73" s="2" t="s">
        <v>72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6551.274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3683.25</v>
      </c>
      <c r="M75" s="8" t="s">
        <v>73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3683.25</v>
      </c>
      <c r="Y75" s="8" t="s">
        <v>73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3683.25</v>
      </c>
    </row>
    <row r="76" spans="1:35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206.262</v>
      </c>
      <c r="M76" s="8" t="s">
        <v>42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206.262</v>
      </c>
      <c r="Y76" s="8" t="s">
        <v>42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206.262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3889.512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3889.512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3889.512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76</v>
      </c>
      <c r="R98" s="23" t="s">
        <v>77</v>
      </c>
      <c r="AD98" s="23" t="s">
        <v>78</v>
      </c>
    </row>
    <row r="99" spans="1:35" ht="15">
      <c r="A99" s="2" t="s">
        <v>79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80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81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20088.958</v>
      </c>
      <c r="M100" s="2" t="s">
        <v>83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22750.72</v>
      </c>
      <c r="Y100" s="2" t="s">
        <v>84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19137.482000000004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982.2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982.2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982.2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24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24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24</v>
      </c>
    </row>
    <row r="103" spans="1:35" ht="15">
      <c r="A103" s="2" t="s">
        <v>34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6.67</v>
      </c>
      <c r="M103" s="2" t="s">
        <v>34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6.67</v>
      </c>
      <c r="Y103" s="2" t="s">
        <v>34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6.67</v>
      </c>
    </row>
    <row r="104" spans="1:35" ht="15">
      <c r="A104" s="2" t="s">
        <v>85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6551.274</v>
      </c>
      <c r="M104" s="2" t="s">
        <v>86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6551.274</v>
      </c>
      <c r="Y104" s="2" t="s">
        <v>87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6551.274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3683.25</v>
      </c>
      <c r="M106" s="8" t="s">
        <v>73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3683.25</v>
      </c>
      <c r="Y106" s="8" t="s">
        <v>73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3683.25</v>
      </c>
    </row>
    <row r="107" spans="1:35" ht="15.75">
      <c r="A107" s="8" t="s">
        <v>42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206.262</v>
      </c>
      <c r="M107" s="8" t="s">
        <v>42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206.262</v>
      </c>
      <c r="Y107" s="8" t="s">
        <v>42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206.262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W113+W114</f>
        <v>6275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AI114</f>
        <v>3340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>
        <v>263</v>
      </c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>
        <f>2672+3340</f>
        <v>6012</v>
      </c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>
        <v>3340</v>
      </c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88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88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3889.512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10164.512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7229.512000000001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30" ht="12.75">
      <c r="AI130" s="19">
        <f>AI100+AI104-AI120</f>
        <v>18459.244000000006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2014-02-10T06:57:31Z</cp:lastPrinted>
  <dcterms:created xsi:type="dcterms:W3CDTF">2012-04-11T04:13:08Z</dcterms:created>
  <dcterms:modified xsi:type="dcterms:W3CDTF">2014-02-10T09:56:15Z</dcterms:modified>
  <cp:category/>
  <cp:version/>
  <cp:contentType/>
  <cp:contentStatus/>
</cp:coreProperties>
</file>