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<sst xmlns="http://schemas.openxmlformats.org/spreadsheetml/2006/main" count="501" uniqueCount="104">
  <si>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</si>
  <si>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</si>
  <si>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</si>
  <si>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</si>
  <si>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</si>
  <si>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</si>
  <si>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</si>
  <si>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</si>
  <si>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</si>
  <si>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</si>
  <si>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</si>
  <si>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</si>
  <si>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</si>
  <si>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</si>
  <si>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</si>
  <si>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</si>
  <si>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</si>
  <si>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</si>
  <si>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</si>
  <si>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</si>
  <si>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</si>
  <si>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</si>
  <si>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</si>
  <si>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</si>
  <si>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5 ул. Лавренева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</si>
  <si>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</si>
  <si>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</si>
  <si>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</si>
  <si>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</si>
  <si>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</si>
  <si>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</si>
  <si>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</si>
  <si>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</si>
  <si>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</si>
  <si>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</si>
  <si>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</si>
  <si>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5   ул. Лавренева  за январь 2013г.</t>
  </si>
  <si>
    <t>коммунальным услугам жилого дома № 5 ул. Лавренева за февраль 2013г.</t>
  </si>
  <si>
    <t>коммунальным услугам жилого дома № 5 ул. Лавренева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</si>
  <si>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</si>
  <si>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</si>
  <si>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(0,5)</t>
    </r>
  </si>
  <si>
    <t>коммунальным услугам жилого дома № 5   ул. Лавренева  за апрель  2013г.</t>
  </si>
  <si>
    <t>коммунальным услугам жилого дома № 5 ул. Лавренева за май  2013г.</t>
  </si>
  <si>
    <t>коммунальным услугам жилого дома № 5 ул. Лавренева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</si>
  <si>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</si>
  <si>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</si>
  <si>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</si>
  <si>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</si>
  <si>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5 ул. Лавренева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</si>
  <si>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</si>
  <si>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</si>
  <si>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</si>
  <si>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</si>
  <si>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</si>
  <si>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</si>
  <si>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</si>
  <si>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</si>
  <si>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</si>
  <si>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</si>
  <si>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</si>
  <si>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</si>
  <si>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</si>
  <si>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</si>
  <si>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</si>
  <si>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</si>
  <si>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</si>
  <si>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</si>
  <si>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</si>
  <si>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</si>
  <si>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</si>
  <si>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</si>
  <si>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>коммунальным услугам жилого дома № 5 ул. Лавренева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</si>
  <si>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</si>
  <si>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</si>
  <si>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</si>
  <si>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</si>
  <si>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</si>
  <si>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</si>
  <si>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</si>
  <si>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</si>
  <si>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</si>
  <si>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</si>
  <si>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</si>
  <si>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</si>
  <si>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</si>
  <si>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</si>
  <si>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</si>
  <si>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</si>
  <si>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</si>
  <si>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</si>
  <si>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г. Электрические сети с заменой электролампочек (установкка общедомового эл. счетчика.)</t>
  </si>
  <si>
    <t>коммунальным услугам жилого дома № 5 ул. Лавренева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</si>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</sst>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5">
          <cell r="C355">
            <v>368.2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24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20081.4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510.8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12121.284000000001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14806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69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5746.5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321.804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1677.645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7745.9490000000005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490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24456.735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'[1]Лист1'!$C$355</f>
        <v>368.2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16</v>
      </c>
    </row>
    <row r="40" spans="1:11" ht="15">
      <c r="A40" s="2" t="s">
        <v>48</v>
      </c>
      <c r="B40" s="3"/>
      <c r="C40" s="3"/>
      <c r="D40" s="3"/>
      <c r="E40" s="3"/>
      <c r="F40" s="3"/>
      <c r="G40" s="3"/>
      <c r="H40" s="3"/>
      <c r="I40" s="3"/>
      <c r="J40" s="4"/>
      <c r="K40" s="18">
        <v>12121</v>
      </c>
    </row>
    <row r="41" spans="1:11" ht="15">
      <c r="A41" s="2" t="s">
        <v>89</v>
      </c>
      <c r="B41" s="3"/>
      <c r="C41" s="3"/>
      <c r="D41" s="3"/>
      <c r="E41" s="3"/>
      <c r="F41" s="3"/>
      <c r="G41" s="3"/>
      <c r="H41" s="3"/>
      <c r="I41" s="3"/>
      <c r="J41" s="4"/>
      <c r="K41" s="18">
        <v>17515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69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5746.5</v>
      </c>
    </row>
    <row r="44" spans="1:11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321.804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>
        <f>Лист2!K46+Лист2!W46+Лист2!AI46</f>
        <v>882.895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Лист2!K47</f>
        <v>470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K43+K44+K45+K46</f>
        <v>7421.1990000000005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72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60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63</v>
      </c>
      <c r="B70" s="3"/>
      <c r="C70" s="3"/>
      <c r="D70" s="3"/>
      <c r="E70" s="3"/>
      <c r="F70" s="3"/>
      <c r="G70" s="3"/>
      <c r="H70" s="3"/>
      <c r="I70" s="3"/>
      <c r="J70" s="4"/>
      <c r="K70" s="15">
        <v>29156.8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368.2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16</v>
      </c>
    </row>
    <row r="73" spans="1:11" ht="15">
      <c r="A73" s="2" t="s">
        <v>73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12121</v>
      </c>
    </row>
    <row r="74" spans="1:11" ht="15">
      <c r="A74" s="2" t="s">
        <v>90</v>
      </c>
      <c r="B74" s="3"/>
      <c r="C74" s="3"/>
      <c r="D74" s="3"/>
      <c r="E74" s="3"/>
      <c r="F74" s="3"/>
      <c r="G74" s="3"/>
      <c r="H74" s="3"/>
      <c r="I74" s="3"/>
      <c r="J74" s="4"/>
      <c r="K74" s="18">
        <v>19351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69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5746.5</v>
      </c>
    </row>
    <row r="77" spans="1:11" ht="15.75">
      <c r="A77" s="8" t="s">
        <v>40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321.804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>
        <f>Лист2!K77+Лист2!W77+Лист2!AI77</f>
        <v>1115.4699999999998</v>
      </c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Лист2!AI78</f>
        <v>8800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K76+K77+K78+K79</f>
        <v>15983.774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92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78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81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25294.026000000005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368.2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16</v>
      </c>
    </row>
    <row r="106" spans="1:11" ht="15">
      <c r="A106" s="2" t="s">
        <v>93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12121</v>
      </c>
    </row>
    <row r="107" spans="1:11" ht="15">
      <c r="A107" s="2" t="s">
        <v>94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8"/>
    </row>
    <row r="109" spans="1:11" ht="15.75">
      <c r="A109" s="8" t="s">
        <v>69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5746.5</v>
      </c>
    </row>
    <row r="110" spans="1:11" ht="15.75">
      <c r="A110" s="8" t="s">
        <v>40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321.804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Лист2!AI108+Лист2!W108+Лист2!K108</f>
        <v>1603.695</v>
      </c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Лист2!AI109</f>
        <v>4000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K109+K110+K111+K112</f>
        <v>11671.999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4" t="s">
        <v>95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68565.4</v>
      </c>
    </row>
    <row r="133" spans="1:11" ht="15">
      <c r="A133" s="25" t="s">
        <v>96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42822.921</v>
      </c>
    </row>
    <row r="134" spans="1:11" ht="15">
      <c r="A134" s="24" t="s">
        <v>97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69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22986</v>
      </c>
    </row>
    <row r="136" spans="1:11" ht="15.75">
      <c r="A136" s="8" t="s">
        <v>40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1287.216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K111+K78+K45+K13</f>
        <v>5279.705</v>
      </c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K112+K79+K46</f>
        <v>13270</v>
      </c>
    </row>
    <row r="139" spans="1:11" ht="15">
      <c r="A139" s="2" t="s">
        <v>98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1" ht="15">
      <c r="A140" s="2" t="s">
        <v>99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25742.478999999992</v>
      </c>
    </row>
    <row r="141" spans="1:11" ht="15">
      <c r="A141" s="2" t="s">
        <v>100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22035</v>
      </c>
    </row>
    <row r="142" spans="1:11" ht="15">
      <c r="A142" s="2" t="s">
        <v>101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8" t="s">
        <v>102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0</v>
      </c>
    </row>
    <row r="144" spans="1:11" ht="15">
      <c r="A144" s="2" t="s">
        <v>103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1773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1">
      <selection activeCell="AI130" sqref="AI130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20081.4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21450.255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22949.16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510.8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510.8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510.8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4040.4280000000003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4040.4280000000003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4040.4280000000003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21"/>
      <c r="K11" s="18">
        <f>K6*3.75</f>
        <v>1915.5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21"/>
      <c r="W11" s="18">
        <f>K11</f>
        <v>1915.5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21"/>
      <c r="AI11" s="18">
        <f>W11</f>
        <v>1915.5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21"/>
      <c r="K12" s="18">
        <f>K6*0.21</f>
        <v>107.268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21"/>
      <c r="W12" s="18">
        <f>K12</f>
        <v>107.268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21"/>
      <c r="AI12" s="18">
        <f>W12</f>
        <v>107.268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0.5*449*2.89</f>
        <v>648.8050000000001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0.5*359*2.89</f>
        <v>518.755</v>
      </c>
      <c r="Y13" s="8" t="s">
        <v>41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0.5*2.89*353</f>
        <v>510.08500000000004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2671.5730000000003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2541.523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2532.853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70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24456.735</v>
      </c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25630.14</v>
      </c>
      <c r="Y38" s="2" t="s">
        <v>71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27345.795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510.8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510.8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510.8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4040.4280000000003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4040.4280000000003</v>
      </c>
      <c r="Y42" s="2" t="s">
        <v>35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4040.4280000000003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21"/>
      <c r="K44" s="18">
        <f>K39*3.75</f>
        <v>1915.5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21"/>
      <c r="W44" s="18">
        <f>K44</f>
        <v>1915.5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21"/>
      <c r="AI44" s="18">
        <f>W44</f>
        <v>1915.5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21"/>
      <c r="K45" s="18">
        <f>K39*0.21</f>
        <v>107.268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21"/>
      <c r="W45" s="18">
        <f>K45</f>
        <v>107.268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21"/>
      <c r="AI45" s="18">
        <f>W45</f>
        <v>107.268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0.5*259*2.89</f>
        <v>374.255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0.5*209*2.89</f>
        <v>302.005</v>
      </c>
      <c r="Y46" s="8" t="s">
        <v>41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0.5*143*2.89</f>
        <v>206.63500000000002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</f>
        <v>470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>
        <v>470</v>
      </c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2867.023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2324.773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2229.4030000000002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57</v>
      </c>
      <c r="R67" s="23" t="s">
        <v>58</v>
      </c>
      <c r="AD67" s="23" t="s">
        <v>59</v>
      </c>
    </row>
    <row r="68" spans="1:35" ht="15">
      <c r="A68" s="2" t="s">
        <v>60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61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62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63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29156.82</v>
      </c>
      <c r="M69" s="2" t="s">
        <v>64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30891.475</v>
      </c>
      <c r="Y69" s="2" t="s">
        <v>65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32511.934999999998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510.8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510.8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510.8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66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4040.4280000000003</v>
      </c>
      <c r="M73" s="2" t="s">
        <v>67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4040.4280000000003</v>
      </c>
      <c r="Y73" s="2" t="s">
        <v>68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4040.4280000000003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69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1915.5</v>
      </c>
      <c r="M75" s="8" t="s">
        <v>69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1915.5</v>
      </c>
      <c r="Y75" s="8" t="s">
        <v>69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1915.5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107.268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107.268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107.268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0.5*171*3.31</f>
        <v>283.005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0.5*3.31*240</f>
        <v>397.2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0.5*3.31*263</f>
        <v>435.265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8800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74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f>16*550</f>
        <v>8800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2305.773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2419.968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AI75+AI76+AI77+AI78</f>
        <v>11258.033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75</v>
      </c>
      <c r="R98" s="23" t="s">
        <v>76</v>
      </c>
      <c r="AD98" s="23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25294.329999999998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26745.979999999996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28104.949999999997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510.8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510.8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510.8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4040.4280000000003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4040.4280000000003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4040.4280000000003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69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1915.5</v>
      </c>
      <c r="M106" s="8" t="s">
        <v>69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1915.5</v>
      </c>
      <c r="Y106" s="8" t="s">
        <v>69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1915.5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107.268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107.268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107.268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0.5*3.31*342</f>
        <v>566.01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0.5*398*3.31</f>
        <v>658.69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>
        <f>0.5*458*3.31/2</f>
        <v>378.995</v>
      </c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AI113</f>
        <v>4000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91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4000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87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87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87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</f>
        <v>2588.7780000000002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</f>
        <v>2681.458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AI106+AI107+AI108+AI109</f>
        <v>6401.763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25743.614999999998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2014-02-07T08:17:48Z</cp:lastPrinted>
  <dcterms:created xsi:type="dcterms:W3CDTF">2012-04-11T04:13:08Z</dcterms:created>
  <dcterms:modified xsi:type="dcterms:W3CDTF">2014-02-10T09:53:06Z</dcterms:modified>
  <cp:category/>
  <cp:version/>
  <cp:contentType/>
  <cp:contentStatus/>
</cp:coreProperties>
</file>