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<sst xmlns="http://schemas.openxmlformats.org/spreadsheetml/2006/main" count="501" uniqueCount="104">
  <si>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</si>
  <si>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</si>
  <si>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</si>
  <si>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</si>
  <si>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</si>
  <si>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</si>
  <si>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</si>
  <si>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</si>
  <si>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</si>
  <si>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</si>
  <si>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</si>
  <si>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</si>
  <si>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</si>
  <si>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</si>
  <si>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</si>
  <si>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</si>
  <si>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</si>
  <si>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</si>
  <si>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</si>
  <si>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</si>
  <si>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</si>
  <si>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</si>
  <si>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</si>
  <si>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</si>
  <si>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2 ул. Лавренева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</si>
  <si>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</si>
  <si>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</si>
  <si>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</si>
  <si>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</si>
  <si>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</si>
  <si>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</si>
  <si>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</si>
  <si>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</si>
  <si>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</si>
  <si>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</si>
  <si>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</si>
  <si>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   ул. Лавренева  за январь 2013г.</t>
  </si>
  <si>
    <t>коммунальным услугам жилого дома № 2 ул. Лавренева за февраль 2013г.</t>
  </si>
  <si>
    <t>коммунальным услугам жилого дома № 2 ул. Лавренева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</si>
  <si>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</si>
  <si>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</si>
  <si>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1. </t>
    </r>
    <r>
      <rPr>
        <sz val="12"/>
        <rFont val="Arial Cyr"/>
        <family val="0"/>
      </rPr>
      <t>Работа по управлению домом и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</si>
  <si>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</si>
  <si>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коммунальным услугам жилого дома № 2   ул. Лавренева  за апрель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</si>
  <si>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</si>
  <si>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</si>
  <si>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</si>
  <si>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</si>
  <si>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2 ул. Лавренева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</si>
  <si>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</si>
  <si>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</si>
  <si>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</si>
  <si>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</si>
  <si>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</si>
  <si>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</si>
  <si>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</si>
  <si>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коммунальным услугам жилого дома № 2 ул. Лавренева за май 2013г.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</si>
  <si>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</si>
  <si>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</si>
  <si>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</si>
  <si>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</si>
  <si>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</si>
  <si>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</si>
  <si>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</si>
  <si>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</si>
  <si>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</si>
  <si>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</si>
  <si>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</si>
  <si>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</si>
  <si>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</si>
  <si>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2 ул. Лавренева  за июнь 2013г.</t>
  </si>
  <si>
    <t>коммунальным услугам жилого дома № 2 ул. Лавренева за 3 квартал 2013г.</t>
  </si>
  <si>
    <t xml:space="preserve">5.начислено за 3 квартал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</si>
  <si>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</si>
  <si>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</si>
  <si>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</si>
  <si>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</si>
  <si>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</si>
  <si>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</si>
  <si>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</si>
  <si>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</si>
  <si>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</si>
  <si>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</si>
  <si>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</si>
  <si>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</si>
  <si>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</si>
  <si>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</si>
  <si>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</si>
  <si>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</si>
  <si>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</si>
  <si>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</si>
  <si>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</si>
  <si>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2 ул. Лавренева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</si>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</sst>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2">
          <cell r="C352">
            <v>498.1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18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12487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11819.913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4035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69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5603.625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313.803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1342.1160000000002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</f>
        <v>132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7391.544</v>
      </c>
    </row>
    <row r="26" spans="1:11" ht="15.75">
      <c r="A26" s="12"/>
      <c r="B26" s="7" t="s">
        <v>52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49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280</v>
      </c>
    </row>
    <row r="28" spans="1:11" ht="15">
      <c r="A28" s="2" t="s">
        <v>50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51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44</v>
      </c>
      <c r="B36" s="3"/>
      <c r="C36" s="3"/>
      <c r="D36" s="3"/>
      <c r="E36" s="3"/>
      <c r="F36" s="3"/>
      <c r="G36" s="3"/>
      <c r="H36" s="3"/>
      <c r="I36" s="3"/>
      <c r="J36" s="4"/>
      <c r="K36" s="15">
        <v>8058.6</v>
      </c>
      <c r="L36" s="19"/>
    </row>
    <row r="37" spans="1:11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'[1]Лист1'!$C$352</f>
        <v>498.1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16</v>
      </c>
    </row>
    <row r="40" spans="1:11" ht="15">
      <c r="A40" s="2" t="s">
        <v>47</v>
      </c>
      <c r="B40" s="3"/>
      <c r="C40" s="3"/>
      <c r="D40" s="3"/>
      <c r="E40" s="3"/>
      <c r="F40" s="3"/>
      <c r="G40" s="3"/>
      <c r="H40" s="3"/>
      <c r="I40" s="3"/>
      <c r="J40" s="4"/>
      <c r="K40" s="18">
        <f>3940*3</f>
        <v>11820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8">
        <v>2224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69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5603.625</v>
      </c>
    </row>
    <row r="44" spans="1:11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313.803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706.316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</f>
        <v>6623.744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71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4"/>
      <c r="K69" s="15">
        <v>2862.4</v>
      </c>
      <c r="L69" s="19"/>
    </row>
    <row r="70" spans="1:11" ht="15">
      <c r="A70" s="2" t="s">
        <v>63</v>
      </c>
      <c r="B70" s="3"/>
      <c r="C70" s="3"/>
      <c r="D70" s="3"/>
      <c r="E70" s="3"/>
      <c r="F70" s="3"/>
      <c r="G70" s="3"/>
      <c r="H70" s="3"/>
      <c r="I70" s="3"/>
      <c r="J70" s="4"/>
      <c r="K70" s="15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498.1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16</v>
      </c>
    </row>
    <row r="73" spans="1:11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11820</v>
      </c>
    </row>
    <row r="74" spans="1:11" ht="15">
      <c r="A74" s="2" t="s">
        <v>91</v>
      </c>
      <c r="B74" s="3"/>
      <c r="C74" s="3"/>
      <c r="D74" s="3"/>
      <c r="E74" s="3"/>
      <c r="F74" s="3"/>
      <c r="G74" s="3"/>
      <c r="H74" s="3"/>
      <c r="I74" s="3"/>
      <c r="J74" s="4"/>
      <c r="K74" s="18">
        <v>1305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69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5603.625</v>
      </c>
    </row>
    <row r="77" spans="1:11" ht="15.75">
      <c r="A77" s="8" t="s">
        <v>40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313.803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>
        <f>Лист2!K77+Лист2!W77+Лист2!AI77</f>
        <v>892.376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>
        <f>Лист2!W78</f>
        <v>180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5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K76+K77+K78+K79</f>
        <v>6989.804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92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79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82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1967.7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498.1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16</v>
      </c>
    </row>
    <row r="106" spans="1:11" ht="15">
      <c r="A106" s="2" t="s">
        <v>93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11820</v>
      </c>
    </row>
    <row r="107" spans="1:11" ht="15">
      <c r="A107" s="2" t="s">
        <v>94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69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5603.625</v>
      </c>
    </row>
    <row r="110" spans="1:11" ht="15.75">
      <c r="A110" s="8" t="s">
        <v>40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313.803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Лист2!W108+Лист2!K108</f>
        <v>979.76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/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</f>
        <v>6897.188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5" t="s">
        <v>95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K106+K73+K40+K8-K4</f>
        <v>34792.913</v>
      </c>
      <c r="L132" s="19"/>
    </row>
    <row r="133" spans="1:11" ht="15">
      <c r="A133" s="26" t="s">
        <v>96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27902.28</v>
      </c>
    </row>
    <row r="134" spans="1:11" ht="15">
      <c r="A134" s="25" t="s">
        <v>97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69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22414.5</v>
      </c>
    </row>
    <row r="136" spans="1:11" ht="15.75">
      <c r="A136" s="8" t="s">
        <v>40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1255.212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8">
        <f>K111+K78+K45+K13</f>
        <v>3920.568</v>
      </c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7">
        <f>K79+K14</f>
        <v>312</v>
      </c>
    </row>
    <row r="139" spans="1:11" ht="15">
      <c r="A139" s="2" t="s">
        <v>98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99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6890.633000000002</v>
      </c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422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9" t="s">
        <v>102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0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41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4">
      <selection activeCell="AI130" sqref="AI130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12487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11038.5</v>
      </c>
      <c r="X4" s="19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9618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498.1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498.1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3939.9710000000005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3939.9710000000005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3939.9710000000005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1867.875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20"/>
      <c r="W11" s="18">
        <f>K11</f>
        <v>1867.875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20"/>
      <c r="AI11" s="18">
        <f>W11</f>
        <v>1867.875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104.601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20"/>
      <c r="W12" s="18">
        <f>K12</f>
        <v>104.601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20"/>
      <c r="AI12" s="18">
        <f>W12</f>
        <v>104.601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0.4*449*2.89</f>
        <v>519.0440000000001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0.4*359*2.89</f>
        <v>415.004</v>
      </c>
      <c r="Y13" s="8" t="s">
        <v>42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0.4*2.89*353</f>
        <v>408.06800000000004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132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12*11</f>
        <v>132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2491.5200000000004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W11+W12+W13+W14</f>
        <v>2519.48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2380.5440000000003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56</v>
      </c>
      <c r="O35" s="1"/>
      <c r="P35" s="1"/>
      <c r="Q35" s="1"/>
      <c r="R35" s="1"/>
      <c r="S35" s="1"/>
      <c r="T35" s="1"/>
      <c r="U35" s="1"/>
      <c r="Y35" s="1"/>
      <c r="Z35" s="1" t="s">
        <v>70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15">
        <v>8058.6</v>
      </c>
      <c r="M37" s="2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15">
        <v>6390.5</v>
      </c>
      <c r="X37" s="19"/>
      <c r="Y37" s="2" t="s">
        <v>73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4664.6</v>
      </c>
      <c r="AJ37" s="19"/>
    </row>
    <row r="38" spans="1:35" ht="15">
      <c r="A38" s="2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74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498.1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498.1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498.1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12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3939.9710000000005</v>
      </c>
      <c r="M42" s="2" t="s">
        <v>55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3939.9710000000005</v>
      </c>
      <c r="Y42" s="2" t="s">
        <v>75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3939.9710000000005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1867.875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20"/>
      <c r="W44" s="18">
        <f>K44</f>
        <v>1867.875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20"/>
      <c r="AI44" s="18">
        <f>W44</f>
        <v>1867.875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104.601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20"/>
      <c r="W45" s="18">
        <f>K45</f>
        <v>104.601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20"/>
      <c r="AI45" s="18">
        <f>W45</f>
        <v>104.601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0.4*259*2.89</f>
        <v>299.40400000000005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0.4*209*2.89</f>
        <v>241.60400000000004</v>
      </c>
      <c r="Y46" s="8" t="s">
        <v>42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0.4*143*2.89</f>
        <v>165.30800000000002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2271.88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W44+W45+W46+W47</f>
        <v>2214.08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2137.784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57</v>
      </c>
      <c r="R67" s="22" t="s">
        <v>58</v>
      </c>
      <c r="AD67" s="22" t="s">
        <v>59</v>
      </c>
    </row>
    <row r="68" spans="1:35" ht="15">
      <c r="A68" s="2" t="s">
        <v>60</v>
      </c>
      <c r="B68" s="3"/>
      <c r="C68" s="3"/>
      <c r="D68" s="3"/>
      <c r="E68" s="3"/>
      <c r="F68" s="3"/>
      <c r="G68" s="3"/>
      <c r="H68" s="3"/>
      <c r="I68" s="3"/>
      <c r="J68" s="4"/>
      <c r="K68" s="15">
        <v>2862.4</v>
      </c>
      <c r="L68" s="19"/>
      <c r="M68" s="2" t="s">
        <v>61</v>
      </c>
      <c r="N68" s="3"/>
      <c r="O68" s="3"/>
      <c r="P68" s="3"/>
      <c r="Q68" s="3"/>
      <c r="R68" s="3"/>
      <c r="S68" s="3"/>
      <c r="T68" s="3"/>
      <c r="U68" s="3"/>
      <c r="V68" s="4"/>
      <c r="W68" s="15">
        <v>1121.3</v>
      </c>
      <c r="X68" s="19"/>
      <c r="Y68" s="2" t="s">
        <v>62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64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65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W73-W68-W89</f>
        <v>348.4350000000004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498.1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498.1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498.1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12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3939.9710000000005</v>
      </c>
      <c r="M73" s="2" t="s">
        <v>67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3939.9710000000005</v>
      </c>
      <c r="Y73" s="2" t="s">
        <v>68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3939.9710000000005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69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1867.875</v>
      </c>
      <c r="M75" s="8" t="s">
        <v>69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1867.875</v>
      </c>
      <c r="Y75" s="8" t="s">
        <v>69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1867.875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104.601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104.601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104.601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0.4*171*3.31</f>
        <v>226.40400000000002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0.4*3.31*240</f>
        <v>317.76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0.4*3.31*263</f>
        <v>348.212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W82</f>
        <v>180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>
        <v>180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2198.88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W75+W76+W77+W78</f>
        <v>2470.236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2320.688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76</v>
      </c>
      <c r="R98" s="22" t="s">
        <v>77</v>
      </c>
      <c r="AD98" s="22" t="s">
        <v>78</v>
      </c>
    </row>
    <row r="99" spans="1:35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23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23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1967.7180000000008</v>
      </c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3482.405000000001</v>
      </c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4922.948000000002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498.1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498.1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498.1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12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3939.9710000000005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3939.9710000000005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3939.9710000000005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69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1867.875</v>
      </c>
      <c r="M106" s="8" t="s">
        <v>69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1867.875</v>
      </c>
      <c r="Y106" s="8" t="s">
        <v>69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1867.875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104.601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104.601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104.601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0.4*342*3.31</f>
        <v>452.80800000000005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0.4*3.31*398</f>
        <v>526.952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</f>
        <v>2425.284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2499.428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1972.476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4">
        <f>AI100+AI104-AI120</f>
        <v>6890.443000000001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2014-02-07T08:14:28Z</cp:lastPrinted>
  <dcterms:created xsi:type="dcterms:W3CDTF">2012-04-11T04:13:08Z</dcterms:created>
  <dcterms:modified xsi:type="dcterms:W3CDTF">2014-02-07T08:14:30Z</dcterms:modified>
  <cp:category/>
  <cp:version/>
  <cp:contentType/>
  <cp:contentStatus/>
</cp:coreProperties>
</file>