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<sst xmlns="http://schemas.openxmlformats.org/spreadsheetml/2006/main" count="1004" uniqueCount="104">
  <si>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</si>
  <si>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</si>
  <si>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</si>
  <si>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</si>
  <si>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</si>
  <si>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</si>
  <si>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</si>
  <si>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</si>
  <si>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</si>
  <si>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</si>
  <si>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</si>
  <si>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</si>
  <si>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</si>
  <si>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</si>
  <si>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</si>
  <si>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</si>
  <si>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</si>
  <si>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</si>
  <si>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</si>
  <si>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</si>
  <si>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</si>
  <si>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</si>
  <si>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</si>
  <si>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Ведомость доходов и расходов по управлению, содержанию и текущему ремонту,</t>
  </si>
  <si>
    <t>1. Задолженность по содержанию и текущему ремонту жилого дома на 01.07.2012 года</t>
  </si>
  <si>
    <t>коммунальным услугам жилого дома № 6 ул. Железнодорожная за 1 квартал 2013г.</t>
  </si>
  <si>
    <t>1. Задолженность по содержанию и текущему ремонту жилого дома на 01.01.2013 года</t>
  </si>
  <si>
    <t>2. Остаток денежных средств по содержанию и текущему ремонту жилого дома на 01.01.2013г.</t>
  </si>
  <si>
    <t xml:space="preserve">5.начислено за 1 квартал 2013г. </t>
  </si>
  <si>
    <t>1. Задолженность по содержанию и текущему ремонту жилого дома на 01.02.2013 года</t>
  </si>
  <si>
    <t>1. Задолженность по содержанию и текущему ремонту жилого дома на 01.03.2013 года</t>
  </si>
  <si>
    <t>2. Остаток денежных средств по содержанию и текущему ремонту жилого дома на 01.02.2013г.</t>
  </si>
  <si>
    <t>2. Остаток денежных средств по содержанию и текущему ремонту жилого дома на 01.03.2013г.</t>
  </si>
  <si>
    <t>5. Тариф на 2013 год</t>
  </si>
  <si>
    <t xml:space="preserve">6.начислено за январь  2013г. </t>
  </si>
  <si>
    <t xml:space="preserve">6.начислено за февраль   2013г. </t>
  </si>
  <si>
    <t xml:space="preserve">6.начислено за март  2013г. </t>
  </si>
  <si>
    <t>коммунальным услугам жилого дома № 6  ул. Железнодорожная  за январь 2013г.</t>
  </si>
  <si>
    <t>коммунальным услугам жилого дома № 6 ул. Железнодорожная за февраль 2013г.</t>
  </si>
  <si>
    <t>коммунальным услугам жилого дома № 6 ул. Железнодорожная за март 2013г.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</si>
  <si>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</si>
  <si>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</si>
  <si>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</si>
  <si>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 xml:space="preserve">2. </t>
    </r>
    <r>
      <rPr>
        <sz val="12"/>
        <rFont val="Arial Cyr"/>
        <family val="0"/>
      </rPr>
      <t xml:space="preserve">Обслуживание газовых сетей (ВГО), </t>
    </r>
  </si>
  <si>
    <t>коммунальным услугам жилого дома № 6  ул. Железнодорожная  за апрель2013г.</t>
  </si>
  <si>
    <t>коммунальным услугам жилого дома № 6 ул. Железнодорожная за май 2013г.</t>
  </si>
  <si>
    <t>коммунальным услугам жилого дома № 6 ул. Железнодорожная за июнь 2013г.</t>
  </si>
  <si>
    <t>1. Задолженность по содержанию и текущему ремонту жилого дома на 01.04.2013 года</t>
  </si>
  <si>
    <t>2. Остаток денежных средств по содержанию и текущему ремонту жилого дома на 01.04.2013г.</t>
  </si>
  <si>
    <t xml:space="preserve">6.начислено за апрель  2013г. </t>
  </si>
  <si>
    <t>коммунальным услугам жилого дома № 6 ул. Железнодорожная за 2 квартал 2013г.</t>
  </si>
  <si>
    <t xml:space="preserve">5.начислено за 2 квартал 2013г. </t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</si>
  <si>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</si>
  <si>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</si>
  <si>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</si>
  <si>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</si>
  <si>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1. Задолженность по содержанию и текущему ремонту жилого дома на 01.05.2013 года</t>
  </si>
  <si>
    <t>2. Остаток денежных средств по содержанию и текущему ремонту жилого дома на 01.05.2013г.</t>
  </si>
  <si>
    <t xml:space="preserve">6.начислено за май  2013г. </t>
  </si>
  <si>
    <t>июль</t>
  </si>
  <si>
    <t>август</t>
  </si>
  <si>
    <t>сентябрь</t>
  </si>
  <si>
    <t>1. Задолженность по содержанию и текущему ремонту жилого дома на 01.07.2013 года</t>
  </si>
  <si>
    <t>1. Задолженность по содержанию и текущему ремонту жилого дома на 01.08.2013 года</t>
  </si>
  <si>
    <t>1. Задолженность по содержанию и текущему ремонту жилого дома на 01.09.2013 года</t>
  </si>
  <si>
    <t>2. Остаток денежных средств по содержанию и текущему ремонту жилого дома на 01.07.2013г.</t>
  </si>
  <si>
    <t>2. Остаток денежных средств по содержанию и текущему ремонту жилого дома на 01.08.2013г.</t>
  </si>
  <si>
    <t>2. Остаток денежных средств по содержанию и текущему ремонту жилого дома на 01.09.2013г.</t>
  </si>
  <si>
    <t xml:space="preserve">6.начислено за июль 2013г. </t>
  </si>
  <si>
    <t xml:space="preserve">6.начислено за август  2013г. </t>
  </si>
  <si>
    <t xml:space="preserve">6.начислено за сентябрь 2013г. 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</si>
  <si>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</si>
  <si>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>коммунальным услугам жилого дома № 6 ул. Железнодорожная за 3 квартал 2013г.</t>
  </si>
  <si>
    <t xml:space="preserve">5.начислено за 3 квартал 2013г. </t>
  </si>
  <si>
    <t>к. Прочие работы (обследование каналов)</t>
  </si>
  <si>
    <t xml:space="preserve">октябрь </t>
  </si>
  <si>
    <t>ноябрь</t>
  </si>
  <si>
    <t>декабрь</t>
  </si>
  <si>
    <t>1. Задолженность по содержанию и текущему ремонту жилого дома на 01.10.2013 года</t>
  </si>
  <si>
    <t>1. Задолженность по содержанию и текущему ремонту жилого дома на 01.11.2013 года</t>
  </si>
  <si>
    <t>1. Задолженность по содержанию и текущему ремонту жилого дома на 01.12.2013 года</t>
  </si>
  <si>
    <t>2. Остаток денежных средств по содержанию и текущему ремонту жилого дома на 01.10.2013г.</t>
  </si>
  <si>
    <t>2. Остаток денежных средств по содержанию и текущему ремонту жилого дома на 01.11.2013г.</t>
  </si>
  <si>
    <t>2. Остаток денежных средств по содержанию и текущему ремонту жилого дома на 01.12.2013г.</t>
  </si>
  <si>
    <t xml:space="preserve">6.начислено за октябрь 2013г. </t>
  </si>
  <si>
    <t xml:space="preserve">6.начислено за ноябрь  2013г. </t>
  </si>
  <si>
    <t xml:space="preserve">6.начислено за декабрь 2013г. </t>
  </si>
  <si>
    <t xml:space="preserve">к. Прочие работы  </t>
  </si>
  <si>
    <t>6. задолженность за собственниками  на 01.04.2013г.</t>
  </si>
  <si>
    <t>6. задолженность за собственниками на 01.07.2013г.</t>
  </si>
  <si>
    <t>6. задолженность за собственниками на 01.10.2013г.</t>
  </si>
  <si>
    <t>коммунальным услугам жилого дома № 6 ул. Железнодорожная за 4 квартал 2013г.</t>
  </si>
  <si>
    <t xml:space="preserve">5.начислено за 4 квартал 2013г. </t>
  </si>
  <si>
    <t>6. задолженность за собственниками на 31.12.2013г.</t>
  </si>
  <si>
    <t>Итого начислено за 2013 год</t>
  </si>
  <si>
    <t>Итого истрачено за 2013 год</t>
  </si>
  <si>
    <t xml:space="preserve">в том числе за: </t>
  </si>
  <si>
    <t>1. Задолженность по содержанию и текущему ремонту жилого дома на 31.12.2013 года</t>
  </si>
  <si>
    <t>2. Остаток денежных средств по содержанию и текущему ремонту жилого дома на 31.12.2013г.</t>
  </si>
  <si>
    <t>3. задолженность за собственникамина 01.01.2014г. За ТО</t>
  </si>
  <si>
    <t>4. задолженность за собственникамина 01.01.2014г. За электроэнергию</t>
  </si>
  <si>
    <t>5. задолженность за собственникамина 01.01.2014г. За электроэнергию  МОП</t>
  </si>
  <si>
    <t>6. задолженность за собственникамина 01.01.2014г. За вывоз ТБО</t>
  </si>
  <si>
    <t>7. задолженность за собственникамина 01.01.2014г. За водоотведение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</si>
</sst>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0" fontId="0" fillId="0" borderId="3" xfId="0" applyFon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1"/>
  <sheetViews>
    <sheetView tabSelected="1" workbookViewId="0" topLeftCell="A268">
      <selection activeCell="A278" sqref="A278:K291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25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26</v>
      </c>
      <c r="B4" s="3"/>
      <c r="C4" s="3"/>
      <c r="D4" s="3"/>
      <c r="E4" s="3"/>
      <c r="F4" s="3"/>
      <c r="G4" s="3"/>
      <c r="H4" s="3"/>
      <c r="I4" s="3"/>
      <c r="J4" s="4"/>
      <c r="K4" s="20"/>
    </row>
    <row r="5" spans="1:11" ht="15">
      <c r="A5" s="2" t="s">
        <v>27</v>
      </c>
      <c r="B5" s="3"/>
      <c r="C5" s="3"/>
      <c r="D5" s="3"/>
      <c r="E5" s="3"/>
      <c r="F5" s="3"/>
      <c r="G5" s="3"/>
      <c r="H5" s="3"/>
      <c r="I5" s="3"/>
      <c r="J5" s="4"/>
      <c r="K5" s="15">
        <v>27275.3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367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8</v>
      </c>
    </row>
    <row r="8" spans="1:11" ht="15">
      <c r="A8" s="2" t="s">
        <v>28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8708.91</v>
      </c>
    </row>
    <row r="9" spans="1:11" ht="15">
      <c r="A9" s="2" t="s">
        <v>88</v>
      </c>
      <c r="B9" s="3"/>
      <c r="C9" s="3"/>
      <c r="D9" s="3"/>
      <c r="E9" s="3"/>
      <c r="F9" s="3"/>
      <c r="G9" s="3"/>
      <c r="H9" s="3"/>
      <c r="I9" s="3"/>
      <c r="J9" s="4"/>
      <c r="K9" s="18"/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71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4128.75</v>
      </c>
    </row>
    <row r="12" spans="1:11" ht="15.75">
      <c r="A12" s="8" t="s">
        <v>41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231.20999999999998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4359.96</v>
      </c>
    </row>
    <row r="26" spans="1:11" ht="15.75">
      <c r="A26" s="12"/>
      <c r="B26" s="7" t="s">
        <v>55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52</v>
      </c>
      <c r="B27" s="14"/>
      <c r="C27" s="14"/>
      <c r="D27" s="14"/>
      <c r="E27" s="14"/>
      <c r="F27" s="14"/>
      <c r="G27" s="14"/>
      <c r="H27" s="14"/>
      <c r="I27" s="14"/>
      <c r="J27" s="4"/>
      <c r="K27" s="18">
        <v>455</v>
      </c>
    </row>
    <row r="28" spans="1:11" ht="15">
      <c r="A28" s="2" t="s">
        <v>53</v>
      </c>
      <c r="B28" s="14"/>
      <c r="C28" s="14"/>
      <c r="D28" s="14"/>
      <c r="E28" s="14"/>
      <c r="F28" s="14"/>
      <c r="G28" s="14"/>
      <c r="H28" s="14"/>
      <c r="I28" s="14"/>
      <c r="J28" s="4"/>
      <c r="K28" s="6"/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</row>
    <row r="30" spans="1:11" ht="15">
      <c r="A30" s="2" t="s">
        <v>54</v>
      </c>
      <c r="B30" s="14"/>
      <c r="C30" s="14"/>
      <c r="D30" s="14"/>
      <c r="E30" s="14"/>
      <c r="F30" s="14"/>
      <c r="G30" s="14"/>
      <c r="H30" s="14"/>
      <c r="I30" s="14"/>
      <c r="J30" s="4"/>
      <c r="K30" s="5"/>
    </row>
    <row r="33" spans="1:9" ht="15">
      <c r="A33" s="1"/>
      <c r="B33" s="1" t="s">
        <v>23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50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47</v>
      </c>
      <c r="B36" s="3"/>
      <c r="C36" s="3"/>
      <c r="D36" s="3"/>
      <c r="E36" s="3"/>
      <c r="F36" s="3"/>
      <c r="G36" s="3"/>
      <c r="H36" s="3"/>
      <c r="I36" s="3"/>
      <c r="J36" s="4"/>
      <c r="K36" s="15">
        <v>0</v>
      </c>
    </row>
    <row r="37" spans="1:11" ht="15">
      <c r="A37" s="2" t="s">
        <v>48</v>
      </c>
      <c r="B37" s="3"/>
      <c r="C37" s="3"/>
      <c r="D37" s="3"/>
      <c r="E37" s="3"/>
      <c r="F37" s="3"/>
      <c r="G37" s="3"/>
      <c r="H37" s="3"/>
      <c r="I37" s="3"/>
      <c r="J37" s="4"/>
      <c r="K37" s="15">
        <f>K5+K8-K25</f>
        <v>31624.25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6">
        <v>367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7">
        <v>8</v>
      </c>
    </row>
    <row r="40" spans="1:11" ht="15">
      <c r="A40" s="2" t="s">
        <v>51</v>
      </c>
      <c r="B40" s="3"/>
      <c r="C40" s="3"/>
      <c r="D40" s="3"/>
      <c r="E40" s="3"/>
      <c r="F40" s="3"/>
      <c r="G40" s="3"/>
      <c r="H40" s="3"/>
      <c r="I40" s="3"/>
      <c r="J40" s="4"/>
      <c r="K40" s="18">
        <f>2903*3</f>
        <v>8709</v>
      </c>
    </row>
    <row r="41" spans="1:11" ht="15">
      <c r="A41" s="2" t="s">
        <v>89</v>
      </c>
      <c r="B41" s="3"/>
      <c r="C41" s="3"/>
      <c r="D41" s="3"/>
      <c r="E41" s="3"/>
      <c r="F41" s="3"/>
      <c r="G41" s="3"/>
      <c r="H41" s="3"/>
      <c r="I41" s="3"/>
      <c r="J41" s="4"/>
      <c r="K41" s="18">
        <v>18838</v>
      </c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17"/>
    </row>
    <row r="43" spans="1:11" ht="15.75">
      <c r="A43" s="8" t="s">
        <v>71</v>
      </c>
      <c r="B43" s="3"/>
      <c r="C43" s="3"/>
      <c r="D43" s="3"/>
      <c r="E43" s="3"/>
      <c r="F43" s="3"/>
      <c r="G43" s="3"/>
      <c r="H43" s="3"/>
      <c r="I43" s="3"/>
      <c r="J43" s="4"/>
      <c r="K43" s="18">
        <f>K11</f>
        <v>4128.75</v>
      </c>
    </row>
    <row r="44" spans="1:11" ht="15.75">
      <c r="A44" s="8" t="s">
        <v>41</v>
      </c>
      <c r="B44" s="3"/>
      <c r="C44" s="3"/>
      <c r="D44" s="3"/>
      <c r="E44" s="3"/>
      <c r="F44" s="3"/>
      <c r="G44" s="3"/>
      <c r="H44" s="3"/>
      <c r="I44" s="3"/>
      <c r="J44" s="4"/>
      <c r="K44" s="18">
        <f>K12</f>
        <v>231.20999999999998</v>
      </c>
    </row>
    <row r="45" spans="1:11" ht="15.75">
      <c r="A45" s="8" t="s">
        <v>3</v>
      </c>
      <c r="B45" s="3"/>
      <c r="C45" s="3"/>
      <c r="D45" s="3"/>
      <c r="E45" s="3"/>
      <c r="F45" s="3"/>
      <c r="G45" s="3"/>
      <c r="H45" s="3"/>
      <c r="I45" s="3"/>
      <c r="J45" s="4"/>
      <c r="K45" s="18"/>
    </row>
    <row r="46" spans="1:11" ht="15.75">
      <c r="A46" s="8" t="s">
        <v>4</v>
      </c>
      <c r="B46" s="7"/>
      <c r="C46" s="7"/>
      <c r="D46" s="7"/>
      <c r="E46" s="7"/>
      <c r="F46" s="7"/>
      <c r="G46" s="7"/>
      <c r="H46" s="7"/>
      <c r="I46" s="3"/>
      <c r="J46" s="4"/>
      <c r="K46" s="18">
        <f>Лист2!K47</f>
        <v>6844</v>
      </c>
    </row>
    <row r="47" spans="1:11" ht="15">
      <c r="A47" s="2" t="s">
        <v>5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6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7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8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9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10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11</v>
      </c>
      <c r="B53" s="3"/>
      <c r="C53" s="3"/>
      <c r="D53" s="3"/>
      <c r="E53" s="3"/>
      <c r="F53" s="3"/>
      <c r="G53" s="3"/>
      <c r="H53" s="3"/>
      <c r="I53" s="3"/>
      <c r="J53" s="4"/>
      <c r="K53" s="5"/>
    </row>
    <row r="54" spans="1:11" ht="15">
      <c r="A54" s="9" t="s">
        <v>12</v>
      </c>
      <c r="B54" s="10"/>
      <c r="C54" s="10"/>
      <c r="D54" s="10"/>
      <c r="E54" s="10"/>
      <c r="F54" s="10"/>
      <c r="G54" s="10"/>
      <c r="H54" s="10"/>
      <c r="I54" s="10"/>
      <c r="J54" s="11"/>
      <c r="K54" s="5"/>
    </row>
    <row r="55" spans="1:11" ht="15">
      <c r="A55" s="2" t="s">
        <v>13</v>
      </c>
      <c r="B55" s="3"/>
      <c r="C55" s="3"/>
      <c r="D55" s="3"/>
      <c r="E55" s="3"/>
      <c r="F55" s="3"/>
      <c r="G55" s="3"/>
      <c r="H55" s="3"/>
      <c r="I55" s="3"/>
      <c r="J55" s="4"/>
      <c r="K55" s="5"/>
    </row>
    <row r="56" spans="1:11" ht="15">
      <c r="A56" s="2" t="s">
        <v>14</v>
      </c>
      <c r="B56" s="3"/>
      <c r="C56" s="3"/>
      <c r="D56" s="3"/>
      <c r="E56" s="3"/>
      <c r="F56" s="3"/>
      <c r="G56" s="3"/>
      <c r="H56" s="3"/>
      <c r="I56" s="3"/>
      <c r="J56" s="4"/>
      <c r="K56" s="6"/>
    </row>
    <row r="57" spans="1:11" ht="15">
      <c r="A57" s="9" t="s">
        <v>15</v>
      </c>
      <c r="B57" s="10"/>
      <c r="C57" s="10"/>
      <c r="D57" s="10"/>
      <c r="E57" s="10"/>
      <c r="F57" s="10"/>
      <c r="G57" s="10"/>
      <c r="H57" s="10"/>
      <c r="I57" s="10"/>
      <c r="J57" s="11"/>
      <c r="K57" s="18">
        <f>K43+K44+K46</f>
        <v>11203.96</v>
      </c>
    </row>
    <row r="58" spans="1:11" ht="15.75">
      <c r="A58" s="12"/>
      <c r="B58" s="7" t="s">
        <v>16</v>
      </c>
      <c r="C58" s="13"/>
      <c r="D58" s="13"/>
      <c r="E58" s="14"/>
      <c r="F58" s="14"/>
      <c r="G58" s="14"/>
      <c r="H58" s="14"/>
      <c r="I58" s="14"/>
      <c r="J58" s="4"/>
      <c r="K58" s="5"/>
    </row>
    <row r="59" spans="1:11" ht="15">
      <c r="A59" s="2" t="s">
        <v>17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18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19</v>
      </c>
      <c r="B61" s="14"/>
      <c r="C61" s="14"/>
      <c r="D61" s="14"/>
      <c r="E61" s="14"/>
      <c r="F61" s="14"/>
      <c r="G61" s="14"/>
      <c r="H61" s="14"/>
      <c r="I61" s="14"/>
      <c r="J61" s="4"/>
      <c r="K61" s="6"/>
    </row>
    <row r="62" spans="1:11" ht="15">
      <c r="A62" s="2" t="s">
        <v>20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21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4" spans="1:11" ht="15">
      <c r="A64" s="2" t="s">
        <v>22</v>
      </c>
      <c r="B64" s="14"/>
      <c r="C64" s="14"/>
      <c r="D64" s="14"/>
      <c r="E64" s="14"/>
      <c r="F64" s="14"/>
      <c r="G64" s="14"/>
      <c r="H64" s="14"/>
      <c r="I64" s="14"/>
      <c r="J64" s="4"/>
      <c r="K64" s="5"/>
    </row>
    <row r="66" spans="1:9" ht="15">
      <c r="A66" s="1"/>
      <c r="B66" s="1" t="s">
        <v>23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 t="s">
        <v>72</v>
      </c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11" ht="15">
      <c r="A69" s="2" t="s">
        <v>24</v>
      </c>
      <c r="B69" s="3"/>
      <c r="C69" s="3"/>
      <c r="D69" s="3"/>
      <c r="E69" s="3"/>
      <c r="F69" s="3"/>
      <c r="G69" s="3"/>
      <c r="H69" s="3"/>
      <c r="I69" s="3"/>
      <c r="J69" s="4"/>
      <c r="K69" s="15"/>
    </row>
    <row r="70" spans="1:11" ht="15">
      <c r="A70" s="2" t="s">
        <v>65</v>
      </c>
      <c r="B70" s="3"/>
      <c r="C70" s="3"/>
      <c r="D70" s="3"/>
      <c r="E70" s="3"/>
      <c r="F70" s="3"/>
      <c r="G70" s="3"/>
      <c r="H70" s="3"/>
      <c r="I70" s="3"/>
      <c r="J70" s="4"/>
      <c r="K70" s="15">
        <v>29129.2</v>
      </c>
    </row>
    <row r="71" spans="1:11" ht="15">
      <c r="A71" s="2" t="s">
        <v>0</v>
      </c>
      <c r="B71" s="3"/>
      <c r="C71" s="3"/>
      <c r="D71" s="3"/>
      <c r="E71" s="3"/>
      <c r="F71" s="3"/>
      <c r="G71" s="3"/>
      <c r="H71" s="3"/>
      <c r="I71" s="3"/>
      <c r="J71" s="4"/>
      <c r="K71" s="16">
        <f>K38</f>
        <v>367</v>
      </c>
    </row>
    <row r="72" spans="1:11" ht="15">
      <c r="A72" s="2" t="s">
        <v>1</v>
      </c>
      <c r="B72" s="3"/>
      <c r="C72" s="3"/>
      <c r="D72" s="3"/>
      <c r="E72" s="3"/>
      <c r="F72" s="3"/>
      <c r="G72" s="3"/>
      <c r="H72" s="3"/>
      <c r="I72" s="3"/>
      <c r="J72" s="4"/>
      <c r="K72" s="17">
        <f>K39</f>
        <v>8</v>
      </c>
    </row>
    <row r="73" spans="1:11" ht="15">
      <c r="A73" s="2" t="s">
        <v>73</v>
      </c>
      <c r="B73" s="3"/>
      <c r="C73" s="3"/>
      <c r="D73" s="3"/>
      <c r="E73" s="3"/>
      <c r="F73" s="3"/>
      <c r="G73" s="3"/>
      <c r="H73" s="3"/>
      <c r="I73" s="3"/>
      <c r="J73" s="4"/>
      <c r="K73" s="18">
        <f>K40</f>
        <v>8709</v>
      </c>
    </row>
    <row r="74" spans="1:11" ht="15">
      <c r="A74" s="2" t="s">
        <v>90</v>
      </c>
      <c r="B74" s="3"/>
      <c r="C74" s="3"/>
      <c r="D74" s="3"/>
      <c r="E74" s="3"/>
      <c r="F74" s="3"/>
      <c r="G74" s="3"/>
      <c r="H74" s="3"/>
      <c r="I74" s="3"/>
      <c r="J74" s="4"/>
      <c r="K74" s="18">
        <v>21997</v>
      </c>
    </row>
    <row r="75" spans="1:11" ht="15.75">
      <c r="A75" s="2"/>
      <c r="B75" s="7" t="s">
        <v>2</v>
      </c>
      <c r="C75" s="7"/>
      <c r="D75" s="3"/>
      <c r="E75" s="3"/>
      <c r="F75" s="3"/>
      <c r="G75" s="3"/>
      <c r="H75" s="3"/>
      <c r="I75" s="3"/>
      <c r="J75" s="4"/>
      <c r="K75" s="17"/>
    </row>
    <row r="76" spans="1:11" ht="15.75">
      <c r="A76" s="8" t="s">
        <v>71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4128.75</v>
      </c>
    </row>
    <row r="77" spans="1:11" ht="15.75">
      <c r="A77" s="8" t="s">
        <v>41</v>
      </c>
      <c r="B77" s="3"/>
      <c r="C77" s="3"/>
      <c r="D77" s="3"/>
      <c r="E77" s="3"/>
      <c r="F77" s="3"/>
      <c r="G77" s="3"/>
      <c r="H77" s="3"/>
      <c r="I77" s="3"/>
      <c r="J77" s="4"/>
      <c r="K77" s="18">
        <f>K44</f>
        <v>231.20999999999998</v>
      </c>
    </row>
    <row r="78" spans="1:11" ht="15.75">
      <c r="A78" s="8" t="s">
        <v>3</v>
      </c>
      <c r="B78" s="3"/>
      <c r="C78" s="3"/>
      <c r="D78" s="3"/>
      <c r="E78" s="3"/>
      <c r="F78" s="3"/>
      <c r="G78" s="3"/>
      <c r="H78" s="3"/>
      <c r="I78" s="3"/>
      <c r="J78" s="4"/>
      <c r="K78" s="18"/>
    </row>
    <row r="79" spans="1:11" ht="15.75">
      <c r="A79" s="8" t="s">
        <v>4</v>
      </c>
      <c r="B79" s="7"/>
      <c r="C79" s="7"/>
      <c r="D79" s="7"/>
      <c r="E79" s="7"/>
      <c r="F79" s="7"/>
      <c r="G79" s="7"/>
      <c r="H79" s="7"/>
      <c r="I79" s="3"/>
      <c r="J79" s="4"/>
      <c r="K79" s="18">
        <f>Лист2!AI78</f>
        <v>4400</v>
      </c>
    </row>
    <row r="80" spans="1:11" ht="15">
      <c r="A80" s="2" t="s">
        <v>5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6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7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2" t="s">
        <v>8</v>
      </c>
      <c r="B83" s="3"/>
      <c r="C83" s="3"/>
      <c r="D83" s="3"/>
      <c r="E83" s="3"/>
      <c r="F83" s="3"/>
      <c r="G83" s="3"/>
      <c r="H83" s="3"/>
      <c r="I83" s="3"/>
      <c r="J83" s="4"/>
      <c r="K83" s="5"/>
    </row>
    <row r="84" spans="1:11" ht="15">
      <c r="A84" s="9" t="s">
        <v>9</v>
      </c>
      <c r="B84" s="10"/>
      <c r="C84" s="10"/>
      <c r="D84" s="10"/>
      <c r="E84" s="10"/>
      <c r="F84" s="10"/>
      <c r="G84" s="10"/>
      <c r="H84" s="10"/>
      <c r="I84" s="10"/>
      <c r="J84" s="11"/>
      <c r="K84" s="5"/>
    </row>
    <row r="85" spans="1:11" ht="15">
      <c r="A85" s="2" t="s">
        <v>10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2" t="s">
        <v>11</v>
      </c>
      <c r="B86" s="3"/>
      <c r="C86" s="3"/>
      <c r="D86" s="3"/>
      <c r="E86" s="3"/>
      <c r="F86" s="3"/>
      <c r="G86" s="3"/>
      <c r="H86" s="3"/>
      <c r="I86" s="3"/>
      <c r="J86" s="4"/>
      <c r="K86" s="5"/>
    </row>
    <row r="87" spans="1:11" ht="15">
      <c r="A87" s="9" t="s">
        <v>12</v>
      </c>
      <c r="B87" s="10"/>
      <c r="C87" s="10"/>
      <c r="D87" s="10"/>
      <c r="E87" s="10"/>
      <c r="F87" s="10"/>
      <c r="G87" s="10"/>
      <c r="H87" s="10"/>
      <c r="I87" s="10"/>
      <c r="J87" s="11"/>
      <c r="K87" s="5"/>
    </row>
    <row r="88" spans="1:11" ht="15">
      <c r="A88" s="2" t="s">
        <v>13</v>
      </c>
      <c r="B88" s="3"/>
      <c r="C88" s="3"/>
      <c r="D88" s="3"/>
      <c r="E88" s="3"/>
      <c r="F88" s="3"/>
      <c r="G88" s="3"/>
      <c r="H88" s="3"/>
      <c r="I88" s="3"/>
      <c r="J88" s="4"/>
      <c r="K88" s="5"/>
    </row>
    <row r="89" spans="1:11" ht="15">
      <c r="A89" s="2" t="s">
        <v>14</v>
      </c>
      <c r="B89" s="3"/>
      <c r="C89" s="3"/>
      <c r="D89" s="3"/>
      <c r="E89" s="3"/>
      <c r="F89" s="3"/>
      <c r="G89" s="3"/>
      <c r="H89" s="3"/>
      <c r="I89" s="3"/>
      <c r="J89" s="4"/>
      <c r="K89" s="6"/>
    </row>
    <row r="90" spans="1:11" ht="15">
      <c r="A90" s="9" t="s">
        <v>15</v>
      </c>
      <c r="B90" s="10"/>
      <c r="C90" s="10"/>
      <c r="D90" s="10"/>
      <c r="E90" s="10"/>
      <c r="F90" s="10"/>
      <c r="G90" s="10"/>
      <c r="H90" s="10"/>
      <c r="I90" s="10"/>
      <c r="J90" s="11"/>
      <c r="K90" s="18">
        <f>K76+K77+K79</f>
        <v>8759.96</v>
      </c>
    </row>
    <row r="91" spans="1:11" ht="15.75">
      <c r="A91" s="12"/>
      <c r="B91" s="7" t="s">
        <v>16</v>
      </c>
      <c r="C91" s="13"/>
      <c r="D91" s="13"/>
      <c r="E91" s="14"/>
      <c r="F91" s="14"/>
      <c r="G91" s="14"/>
      <c r="H91" s="14"/>
      <c r="I91" s="14"/>
      <c r="J91" s="4"/>
      <c r="K91" s="5"/>
    </row>
    <row r="92" spans="1:11" ht="15">
      <c r="A92" s="2" t="s">
        <v>17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18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19</v>
      </c>
      <c r="B94" s="14"/>
      <c r="C94" s="14"/>
      <c r="D94" s="14"/>
      <c r="E94" s="14"/>
      <c r="F94" s="14"/>
      <c r="G94" s="14"/>
      <c r="H94" s="14"/>
      <c r="I94" s="14"/>
      <c r="J94" s="4"/>
      <c r="K94" s="6"/>
    </row>
    <row r="95" spans="1:11" ht="15">
      <c r="A95" s="2" t="s">
        <v>20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21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7" spans="1:11" ht="15">
      <c r="A97" s="2" t="s">
        <v>22</v>
      </c>
      <c r="B97" s="14"/>
      <c r="C97" s="14"/>
      <c r="D97" s="14"/>
      <c r="E97" s="14"/>
      <c r="F97" s="14"/>
      <c r="G97" s="14"/>
      <c r="H97" s="14"/>
      <c r="I97" s="14"/>
      <c r="J97" s="4"/>
      <c r="K97" s="5"/>
    </row>
    <row r="99" spans="1:9" ht="15">
      <c r="A99" s="1"/>
      <c r="B99" s="1" t="s">
        <v>23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 t="s">
        <v>91</v>
      </c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11" ht="15">
      <c r="A102" s="2" t="s">
        <v>78</v>
      </c>
      <c r="B102" s="3"/>
      <c r="C102" s="3"/>
      <c r="D102" s="3"/>
      <c r="E102" s="3"/>
      <c r="F102" s="3"/>
      <c r="G102" s="3"/>
      <c r="H102" s="3"/>
      <c r="I102" s="3"/>
      <c r="J102" s="4"/>
      <c r="K102" s="15"/>
    </row>
    <row r="103" spans="1:12" ht="15">
      <c r="A103" s="2" t="s">
        <v>81</v>
      </c>
      <c r="B103" s="3"/>
      <c r="C103" s="3"/>
      <c r="D103" s="3"/>
      <c r="E103" s="3"/>
      <c r="F103" s="3"/>
      <c r="G103" s="3"/>
      <c r="H103" s="3"/>
      <c r="I103" s="3"/>
      <c r="J103" s="4"/>
      <c r="K103" s="18">
        <f>K70+K73-K90</f>
        <v>29078.239999999998</v>
      </c>
      <c r="L103" s="19"/>
    </row>
    <row r="104" spans="1:11" ht="15">
      <c r="A104" s="2" t="s">
        <v>0</v>
      </c>
      <c r="B104" s="3"/>
      <c r="C104" s="3"/>
      <c r="D104" s="3"/>
      <c r="E104" s="3"/>
      <c r="F104" s="3"/>
      <c r="G104" s="3"/>
      <c r="H104" s="3"/>
      <c r="I104" s="3"/>
      <c r="J104" s="4"/>
      <c r="K104" s="16">
        <f>K71</f>
        <v>367</v>
      </c>
    </row>
    <row r="105" spans="1:11" ht="15">
      <c r="A105" s="2" t="s">
        <v>1</v>
      </c>
      <c r="B105" s="3"/>
      <c r="C105" s="3"/>
      <c r="D105" s="3"/>
      <c r="E105" s="3"/>
      <c r="F105" s="3"/>
      <c r="G105" s="3"/>
      <c r="H105" s="3"/>
      <c r="I105" s="3"/>
      <c r="J105" s="4"/>
      <c r="K105" s="17">
        <f>K72</f>
        <v>8</v>
      </c>
    </row>
    <row r="106" spans="1:11" ht="15">
      <c r="A106" s="2" t="s">
        <v>92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K73</f>
        <v>8709</v>
      </c>
    </row>
    <row r="107" spans="1:11" ht="15">
      <c r="A107" s="2" t="s">
        <v>93</v>
      </c>
      <c r="B107" s="3"/>
      <c r="C107" s="3"/>
      <c r="D107" s="3"/>
      <c r="E107" s="3"/>
      <c r="F107" s="3"/>
      <c r="G107" s="3"/>
      <c r="H107" s="3"/>
      <c r="I107" s="3"/>
      <c r="J107" s="4"/>
      <c r="K107" s="18"/>
    </row>
    <row r="108" spans="1:11" ht="15.75">
      <c r="A108" s="2"/>
      <c r="B108" s="7" t="s">
        <v>2</v>
      </c>
      <c r="C108" s="7"/>
      <c r="D108" s="3"/>
      <c r="E108" s="3"/>
      <c r="F108" s="3"/>
      <c r="G108" s="3"/>
      <c r="H108" s="3"/>
      <c r="I108" s="3"/>
      <c r="J108" s="4"/>
      <c r="K108" s="17"/>
    </row>
    <row r="109" spans="1:11" ht="15.75">
      <c r="A109" s="8" t="s">
        <v>71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4128.75</v>
      </c>
    </row>
    <row r="110" spans="1:11" ht="15.75">
      <c r="A110" s="8" t="s">
        <v>41</v>
      </c>
      <c r="B110" s="3"/>
      <c r="C110" s="3"/>
      <c r="D110" s="3"/>
      <c r="E110" s="3"/>
      <c r="F110" s="3"/>
      <c r="G110" s="3"/>
      <c r="H110" s="3"/>
      <c r="I110" s="3"/>
      <c r="J110" s="4"/>
      <c r="K110" s="18">
        <f>K77</f>
        <v>231.20999999999998</v>
      </c>
    </row>
    <row r="111" spans="1:11" ht="15.75">
      <c r="A111" s="8" t="s">
        <v>3</v>
      </c>
      <c r="B111" s="3"/>
      <c r="C111" s="3"/>
      <c r="D111" s="3"/>
      <c r="E111" s="3"/>
      <c r="F111" s="3"/>
      <c r="G111" s="3"/>
      <c r="H111" s="3"/>
      <c r="I111" s="3"/>
      <c r="J111" s="4"/>
      <c r="K111" s="18"/>
    </row>
    <row r="112" spans="1:11" ht="15.75">
      <c r="A112" s="8" t="s">
        <v>4</v>
      </c>
      <c r="B112" s="7"/>
      <c r="C112" s="7"/>
      <c r="D112" s="7"/>
      <c r="E112" s="7"/>
      <c r="F112" s="7"/>
      <c r="G112" s="7"/>
      <c r="H112" s="7"/>
      <c r="I112" s="3"/>
      <c r="J112" s="4"/>
      <c r="K112" s="18">
        <f>Лист2!K109</f>
        <v>3340</v>
      </c>
    </row>
    <row r="113" spans="1:11" ht="15">
      <c r="A113" s="2" t="s">
        <v>5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6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7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2" t="s">
        <v>8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</row>
    <row r="117" spans="1:11" ht="15">
      <c r="A117" s="9" t="s">
        <v>9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</row>
    <row r="118" spans="1:11" ht="15">
      <c r="A118" s="2" t="s">
        <v>10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2" t="s">
        <v>11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</row>
    <row r="120" spans="1:11" ht="15">
      <c r="A120" s="9" t="s">
        <v>12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5"/>
    </row>
    <row r="121" spans="1:11" ht="15">
      <c r="A121" s="2" t="s">
        <v>13</v>
      </c>
      <c r="B121" s="3"/>
      <c r="C121" s="3"/>
      <c r="D121" s="3"/>
      <c r="E121" s="3"/>
      <c r="F121" s="3"/>
      <c r="G121" s="3"/>
      <c r="H121" s="3"/>
      <c r="I121" s="3"/>
      <c r="J121" s="4"/>
      <c r="K121" s="5"/>
    </row>
    <row r="122" spans="1:11" ht="15">
      <c r="A122" s="2" t="s">
        <v>14</v>
      </c>
      <c r="B122" s="3"/>
      <c r="C122" s="3"/>
      <c r="D122" s="3"/>
      <c r="E122" s="3"/>
      <c r="F122" s="3"/>
      <c r="G122" s="3"/>
      <c r="H122" s="3"/>
      <c r="I122" s="3"/>
      <c r="J122" s="4"/>
      <c r="K122" s="6"/>
    </row>
    <row r="123" spans="1:11" ht="15">
      <c r="A123" s="9" t="s">
        <v>15</v>
      </c>
      <c r="B123" s="10"/>
      <c r="C123" s="10"/>
      <c r="D123" s="10"/>
      <c r="E123" s="10"/>
      <c r="F123" s="10"/>
      <c r="G123" s="10"/>
      <c r="H123" s="10"/>
      <c r="I123" s="10"/>
      <c r="J123" s="11"/>
      <c r="K123" s="18">
        <f>K109+K110+K112</f>
        <v>7699.96</v>
      </c>
    </row>
    <row r="124" spans="1:11" ht="15.75">
      <c r="A124" s="12"/>
      <c r="B124" s="7" t="s">
        <v>16</v>
      </c>
      <c r="C124" s="13"/>
      <c r="D124" s="13"/>
      <c r="E124" s="14"/>
      <c r="F124" s="14"/>
      <c r="G124" s="14"/>
      <c r="H124" s="14"/>
      <c r="I124" s="14"/>
      <c r="J124" s="4"/>
      <c r="K124" s="5"/>
    </row>
    <row r="125" spans="1:11" ht="15">
      <c r="A125" s="2" t="s">
        <v>17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18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19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/>
    </row>
    <row r="128" spans="1:11" ht="15">
      <c r="A128" s="2" t="s">
        <v>20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21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0" spans="1:11" ht="15">
      <c r="A130" s="2" t="s">
        <v>22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/>
    </row>
    <row r="132" spans="1:11" ht="15">
      <c r="A132" s="25" t="s">
        <v>94</v>
      </c>
      <c r="B132" s="14"/>
      <c r="C132" s="14"/>
      <c r="D132" s="14"/>
      <c r="E132" s="14"/>
      <c r="F132" s="14"/>
      <c r="G132" s="14"/>
      <c r="H132" s="14"/>
      <c r="I132" s="14"/>
      <c r="J132" s="4"/>
      <c r="K132" s="18">
        <f>K8*4+K5</f>
        <v>62110.94</v>
      </c>
    </row>
    <row r="133" spans="1:11" ht="15">
      <c r="A133" s="26" t="s">
        <v>95</v>
      </c>
      <c r="B133" s="27"/>
      <c r="C133" s="27"/>
      <c r="D133" s="27"/>
      <c r="E133" s="27"/>
      <c r="F133" s="27"/>
      <c r="G133" s="27"/>
      <c r="H133" s="27"/>
      <c r="I133" s="27"/>
      <c r="J133" s="11"/>
      <c r="K133" s="18">
        <f>K123+K90+K57+K25</f>
        <v>32023.839999999997</v>
      </c>
    </row>
    <row r="134" spans="1:11" ht="15">
      <c r="A134" s="25" t="s">
        <v>96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8"/>
    </row>
    <row r="135" spans="1:11" ht="15.75">
      <c r="A135" s="8" t="s">
        <v>71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8">
        <f>K109*4</f>
        <v>16515</v>
      </c>
    </row>
    <row r="136" spans="1:11" ht="15.75">
      <c r="A136" s="8" t="s">
        <v>41</v>
      </c>
      <c r="B136" s="14"/>
      <c r="C136" s="14"/>
      <c r="D136" s="14"/>
      <c r="E136" s="14"/>
      <c r="F136" s="14"/>
      <c r="G136" s="14"/>
      <c r="H136" s="14"/>
      <c r="I136" s="14"/>
      <c r="J136" s="4"/>
      <c r="K136" s="18">
        <f>K110*4</f>
        <v>924.8399999999999</v>
      </c>
    </row>
    <row r="137" spans="1:11" ht="15.75">
      <c r="A137" s="28" t="s">
        <v>3</v>
      </c>
      <c r="B137" s="27"/>
      <c r="C137" s="27"/>
      <c r="D137" s="27"/>
      <c r="E137" s="27"/>
      <c r="F137" s="27"/>
      <c r="G137" s="27"/>
      <c r="H137" s="27"/>
      <c r="I137" s="27"/>
      <c r="J137" s="11"/>
      <c r="K137" s="17"/>
    </row>
    <row r="138" spans="1:11" ht="15.75">
      <c r="A138" s="28" t="s">
        <v>4</v>
      </c>
      <c r="B138" s="27"/>
      <c r="C138" s="27"/>
      <c r="D138" s="27"/>
      <c r="E138" s="27"/>
      <c r="F138" s="27"/>
      <c r="G138" s="27"/>
      <c r="H138" s="27"/>
      <c r="I138" s="27"/>
      <c r="J138" s="11"/>
      <c r="K138" s="18">
        <f>K112+K79+K46</f>
        <v>14584</v>
      </c>
    </row>
    <row r="139" spans="1:11" ht="15">
      <c r="A139" s="2" t="s">
        <v>97</v>
      </c>
      <c r="B139" s="3"/>
      <c r="C139" s="3"/>
      <c r="D139" s="3"/>
      <c r="E139" s="3"/>
      <c r="F139" s="3"/>
      <c r="G139" s="3"/>
      <c r="H139" s="3"/>
      <c r="I139" s="3"/>
      <c r="J139" s="4"/>
      <c r="K139" s="17"/>
    </row>
    <row r="140" spans="1:11" ht="15">
      <c r="A140" s="2" t="s">
        <v>98</v>
      </c>
      <c r="B140" s="3"/>
      <c r="C140" s="3"/>
      <c r="D140" s="3"/>
      <c r="E140" s="3"/>
      <c r="F140" s="3"/>
      <c r="G140" s="3"/>
      <c r="H140" s="3"/>
      <c r="I140" s="3"/>
      <c r="J140" s="4"/>
      <c r="K140" s="18">
        <f>K132-K133</f>
        <v>30087.100000000006</v>
      </c>
    </row>
    <row r="141" spans="1:11" ht="15">
      <c r="A141" s="2" t="s">
        <v>99</v>
      </c>
      <c r="B141" s="3"/>
      <c r="C141" s="3"/>
      <c r="D141" s="3"/>
      <c r="E141" s="3"/>
      <c r="F141" s="3"/>
      <c r="G141" s="3"/>
      <c r="H141" s="3"/>
      <c r="I141" s="3"/>
      <c r="J141" s="4"/>
      <c r="K141" s="17">
        <v>21689</v>
      </c>
    </row>
    <row r="142" spans="1:11" ht="15">
      <c r="A142" s="2" t="s">
        <v>100</v>
      </c>
      <c r="B142" s="3"/>
      <c r="C142" s="3"/>
      <c r="D142" s="3"/>
      <c r="E142" s="3"/>
      <c r="F142" s="3"/>
      <c r="G142" s="3"/>
      <c r="H142" s="3"/>
      <c r="I142" s="3"/>
      <c r="J142" s="4"/>
      <c r="K142" s="17"/>
    </row>
    <row r="143" spans="1:11" ht="15">
      <c r="A143" s="29" t="s">
        <v>101</v>
      </c>
      <c r="B143" s="30"/>
      <c r="C143" s="30"/>
      <c r="D143" s="30"/>
      <c r="E143" s="30"/>
      <c r="F143" s="30"/>
      <c r="G143" s="30"/>
      <c r="H143" s="30"/>
      <c r="I143" s="30"/>
      <c r="J143" s="31"/>
      <c r="K143" s="17"/>
    </row>
    <row r="144" spans="1:11" ht="15">
      <c r="A144" s="2" t="s">
        <v>102</v>
      </c>
      <c r="B144" s="14"/>
      <c r="C144" s="14"/>
      <c r="D144" s="14"/>
      <c r="E144" s="14"/>
      <c r="F144" s="14"/>
      <c r="G144" s="14"/>
      <c r="H144" s="14"/>
      <c r="I144" s="14"/>
      <c r="J144" s="4"/>
      <c r="K144" s="17">
        <v>1450</v>
      </c>
    </row>
    <row r="145" spans="1:11" ht="15">
      <c r="A145" s="2" t="s">
        <v>103</v>
      </c>
      <c r="B145" s="14"/>
      <c r="C145" s="14"/>
      <c r="D145" s="14"/>
      <c r="E145" s="14"/>
      <c r="F145" s="14"/>
      <c r="G145" s="14"/>
      <c r="H145" s="14"/>
      <c r="I145" s="14"/>
      <c r="J145" s="4"/>
      <c r="K145" s="17">
        <v>6250</v>
      </c>
    </row>
    <row r="147" spans="1:9" ht="15">
      <c r="A147" s="1"/>
      <c r="B147" s="1" t="s">
        <v>23</v>
      </c>
      <c r="C147" s="1"/>
      <c r="D147" s="1"/>
      <c r="E147" s="1"/>
      <c r="F147" s="1"/>
      <c r="G147" s="1"/>
      <c r="H147" s="1"/>
      <c r="I147" s="1"/>
    </row>
    <row r="148" spans="1:9" ht="15">
      <c r="A148" s="1"/>
      <c r="B148" s="1" t="s">
        <v>25</v>
      </c>
      <c r="C148" s="1"/>
      <c r="D148" s="1"/>
      <c r="E148" s="1"/>
      <c r="F148" s="1"/>
      <c r="G148" s="1"/>
      <c r="H148" s="1"/>
      <c r="I148" s="1"/>
    </row>
    <row r="149" spans="1:9" ht="15">
      <c r="A149" s="1"/>
      <c r="B149" s="1"/>
      <c r="C149" s="1"/>
      <c r="D149" s="1"/>
      <c r="E149" s="1"/>
      <c r="F149" s="1"/>
      <c r="G149" s="1"/>
      <c r="H149" s="1"/>
      <c r="I149" s="1"/>
    </row>
    <row r="150" spans="1:11" ht="15">
      <c r="A150" s="2" t="s">
        <v>26</v>
      </c>
      <c r="B150" s="3"/>
      <c r="C150" s="3"/>
      <c r="D150" s="3"/>
      <c r="E150" s="3"/>
      <c r="F150" s="3"/>
      <c r="G150" s="3"/>
      <c r="H150" s="3"/>
      <c r="I150" s="3"/>
      <c r="J150" s="4"/>
      <c r="K150" s="15">
        <f>Лист2!K134</f>
        <v>1008.7</v>
      </c>
    </row>
    <row r="151" spans="1:11" ht="15">
      <c r="A151" s="2" t="s">
        <v>27</v>
      </c>
      <c r="B151" s="3"/>
      <c r="C151" s="3"/>
      <c r="D151" s="3"/>
      <c r="E151" s="3"/>
      <c r="F151" s="3"/>
      <c r="G151" s="3"/>
      <c r="H151" s="3"/>
      <c r="I151" s="3"/>
      <c r="J151" s="4"/>
      <c r="K151" s="15"/>
    </row>
    <row r="152" spans="1:11" ht="15">
      <c r="A152" s="2" t="s">
        <v>0</v>
      </c>
      <c r="B152" s="3"/>
      <c r="C152" s="3"/>
      <c r="D152" s="3"/>
      <c r="E152" s="3"/>
      <c r="F152" s="3"/>
      <c r="G152" s="3"/>
      <c r="H152" s="3"/>
      <c r="I152" s="3"/>
      <c r="J152" s="4"/>
      <c r="K152" s="16">
        <v>367</v>
      </c>
    </row>
    <row r="153" spans="1:11" ht="15">
      <c r="A153" s="2" t="s">
        <v>1</v>
      </c>
      <c r="B153" s="3"/>
      <c r="C153" s="3"/>
      <c r="D153" s="3"/>
      <c r="E153" s="3"/>
      <c r="F153" s="3"/>
      <c r="G153" s="3"/>
      <c r="H153" s="3"/>
      <c r="I153" s="3"/>
      <c r="J153" s="4"/>
      <c r="K153" s="17">
        <v>8</v>
      </c>
    </row>
    <row r="154" spans="1:11" ht="15">
      <c r="A154" s="2" t="s">
        <v>28</v>
      </c>
      <c r="B154" s="3"/>
      <c r="C154" s="3"/>
      <c r="D154" s="3"/>
      <c r="E154" s="3"/>
      <c r="F154" s="3"/>
      <c r="G154" s="3"/>
      <c r="H154" s="3"/>
      <c r="I154" s="3"/>
      <c r="J154" s="4"/>
      <c r="K154" s="18">
        <f>2903*3</f>
        <v>8709</v>
      </c>
    </row>
    <row r="155" spans="1:11" ht="15">
      <c r="A155" s="2" t="s">
        <v>88</v>
      </c>
      <c r="B155" s="3"/>
      <c r="C155" s="3"/>
      <c r="D155" s="3"/>
      <c r="E155" s="3"/>
      <c r="F155" s="3"/>
      <c r="G155" s="3"/>
      <c r="H155" s="3"/>
      <c r="I155" s="3"/>
      <c r="J155" s="4"/>
      <c r="K155" s="18"/>
    </row>
    <row r="156" spans="1:11" ht="15.75">
      <c r="A156" s="2"/>
      <c r="B156" s="7" t="s">
        <v>2</v>
      </c>
      <c r="C156" s="7"/>
      <c r="D156" s="3"/>
      <c r="E156" s="3"/>
      <c r="F156" s="3"/>
      <c r="G156" s="3"/>
      <c r="H156" s="3"/>
      <c r="I156" s="3"/>
      <c r="J156" s="4"/>
      <c r="K156" s="17"/>
    </row>
    <row r="157" spans="1:11" ht="15.75">
      <c r="A157" s="8" t="s">
        <v>71</v>
      </c>
      <c r="B157" s="3"/>
      <c r="C157" s="3"/>
      <c r="D157" s="3"/>
      <c r="E157" s="3"/>
      <c r="F157" s="3"/>
      <c r="G157" s="3"/>
      <c r="H157" s="3"/>
      <c r="I157" s="3"/>
      <c r="J157" s="4"/>
      <c r="K157" s="18">
        <f>K109</f>
        <v>4128.75</v>
      </c>
    </row>
    <row r="158" spans="1:11" ht="15.75">
      <c r="A158" s="8" t="s">
        <v>41</v>
      </c>
      <c r="B158" s="3"/>
      <c r="C158" s="3"/>
      <c r="D158" s="3"/>
      <c r="E158" s="3"/>
      <c r="F158" s="3"/>
      <c r="G158" s="3"/>
      <c r="H158" s="3"/>
      <c r="I158" s="3"/>
      <c r="J158" s="4"/>
      <c r="K158" s="18">
        <f>K110</f>
        <v>231.20999999999998</v>
      </c>
    </row>
    <row r="159" spans="1:11" ht="15.75">
      <c r="A159" s="8" t="s">
        <v>3</v>
      </c>
      <c r="B159" s="3"/>
      <c r="C159" s="3"/>
      <c r="D159" s="3"/>
      <c r="E159" s="3"/>
      <c r="F159" s="3"/>
      <c r="G159" s="3"/>
      <c r="H159" s="3"/>
      <c r="I159" s="3"/>
      <c r="J159" s="4"/>
      <c r="K159" s="18"/>
    </row>
    <row r="160" spans="1:11" ht="15.75">
      <c r="A160" s="8" t="s">
        <v>4</v>
      </c>
      <c r="B160" s="7"/>
      <c r="C160" s="7"/>
      <c r="D160" s="7"/>
      <c r="E160" s="7"/>
      <c r="F160" s="7"/>
      <c r="G160" s="7"/>
      <c r="H160" s="7"/>
      <c r="I160" s="3"/>
      <c r="J160" s="4"/>
      <c r="K160" s="17"/>
    </row>
    <row r="161" spans="1:11" ht="15">
      <c r="A161" s="2" t="s">
        <v>5</v>
      </c>
      <c r="B161" s="3"/>
      <c r="C161" s="3"/>
      <c r="D161" s="3"/>
      <c r="E161" s="3"/>
      <c r="F161" s="3"/>
      <c r="G161" s="3"/>
      <c r="H161" s="3"/>
      <c r="I161" s="3"/>
      <c r="J161" s="4"/>
      <c r="K161" s="5"/>
    </row>
    <row r="162" spans="1:11" ht="15">
      <c r="A162" s="2" t="s">
        <v>6</v>
      </c>
      <c r="B162" s="3"/>
      <c r="C162" s="3"/>
      <c r="D162" s="3"/>
      <c r="E162" s="3"/>
      <c r="F162" s="3"/>
      <c r="G162" s="3"/>
      <c r="H162" s="3"/>
      <c r="I162" s="3"/>
      <c r="J162" s="4"/>
      <c r="K162" s="5"/>
    </row>
    <row r="163" spans="1:11" ht="15">
      <c r="A163" s="2" t="s">
        <v>7</v>
      </c>
      <c r="B163" s="3"/>
      <c r="C163" s="3"/>
      <c r="D163" s="3"/>
      <c r="E163" s="3"/>
      <c r="F163" s="3"/>
      <c r="G163" s="3"/>
      <c r="H163" s="3"/>
      <c r="I163" s="3"/>
      <c r="J163" s="4"/>
      <c r="K163" s="5"/>
    </row>
    <row r="164" spans="1:11" ht="15">
      <c r="A164" s="2" t="s">
        <v>8</v>
      </c>
      <c r="B164" s="3"/>
      <c r="C164" s="3"/>
      <c r="D164" s="3"/>
      <c r="E164" s="3"/>
      <c r="F164" s="3"/>
      <c r="G164" s="3"/>
      <c r="H164" s="3"/>
      <c r="I164" s="3"/>
      <c r="J164" s="4"/>
      <c r="K164" s="5"/>
    </row>
    <row r="165" spans="1:11" ht="15">
      <c r="A165" s="9" t="s">
        <v>9</v>
      </c>
      <c r="B165" s="10"/>
      <c r="C165" s="10"/>
      <c r="D165" s="10"/>
      <c r="E165" s="10"/>
      <c r="F165" s="10"/>
      <c r="G165" s="10"/>
      <c r="H165" s="10"/>
      <c r="I165" s="10"/>
      <c r="J165" s="11"/>
      <c r="K165" s="5"/>
    </row>
    <row r="166" spans="1:11" ht="15">
      <c r="A166" s="2" t="s">
        <v>10</v>
      </c>
      <c r="B166" s="3"/>
      <c r="C166" s="3"/>
      <c r="D166" s="3"/>
      <c r="E166" s="3"/>
      <c r="F166" s="3"/>
      <c r="G166" s="3"/>
      <c r="H166" s="3"/>
      <c r="I166" s="3"/>
      <c r="J166" s="4"/>
      <c r="K166" s="5"/>
    </row>
    <row r="167" spans="1:11" ht="15">
      <c r="A167" s="2" t="s">
        <v>11</v>
      </c>
      <c r="B167" s="3"/>
      <c r="C167" s="3"/>
      <c r="D167" s="3"/>
      <c r="E167" s="3"/>
      <c r="F167" s="3"/>
      <c r="G167" s="3"/>
      <c r="H167" s="3"/>
      <c r="I167" s="3"/>
      <c r="J167" s="4"/>
      <c r="K167" s="5"/>
    </row>
    <row r="168" spans="1:11" ht="15">
      <c r="A168" s="9" t="s">
        <v>12</v>
      </c>
      <c r="B168" s="10"/>
      <c r="C168" s="10"/>
      <c r="D168" s="10"/>
      <c r="E168" s="10"/>
      <c r="F168" s="10"/>
      <c r="G168" s="10"/>
      <c r="H168" s="10"/>
      <c r="I168" s="10"/>
      <c r="J168" s="11"/>
      <c r="K168" s="5"/>
    </row>
    <row r="169" spans="1:11" ht="15">
      <c r="A169" s="2" t="s">
        <v>13</v>
      </c>
      <c r="B169" s="3"/>
      <c r="C169" s="3"/>
      <c r="D169" s="3"/>
      <c r="E169" s="3"/>
      <c r="F169" s="3"/>
      <c r="G169" s="3"/>
      <c r="H169" s="3"/>
      <c r="I169" s="3"/>
      <c r="J169" s="4"/>
      <c r="K169" s="5"/>
    </row>
    <row r="170" spans="1:11" ht="15">
      <c r="A170" s="2" t="s">
        <v>14</v>
      </c>
      <c r="B170" s="3"/>
      <c r="C170" s="3"/>
      <c r="D170" s="3"/>
      <c r="E170" s="3"/>
      <c r="F170" s="3"/>
      <c r="G170" s="3"/>
      <c r="H170" s="3"/>
      <c r="I170" s="3"/>
      <c r="J170" s="4"/>
      <c r="K170" s="5"/>
    </row>
    <row r="171" spans="1:11" ht="15">
      <c r="A171" s="9" t="s">
        <v>15</v>
      </c>
      <c r="B171" s="10"/>
      <c r="C171" s="10"/>
      <c r="D171" s="10"/>
      <c r="E171" s="10"/>
      <c r="F171" s="10"/>
      <c r="G171" s="10"/>
      <c r="H171" s="10"/>
      <c r="I171" s="10"/>
      <c r="J171" s="11"/>
      <c r="K171" s="18">
        <f>K157+K158</f>
        <v>4359.96</v>
      </c>
    </row>
    <row r="172" spans="1:11" ht="15.75">
      <c r="A172" s="12"/>
      <c r="B172" s="7" t="s">
        <v>55</v>
      </c>
      <c r="C172" s="13"/>
      <c r="D172" s="13"/>
      <c r="E172" s="14"/>
      <c r="F172" s="14"/>
      <c r="G172" s="14"/>
      <c r="H172" s="14"/>
      <c r="I172" s="14"/>
      <c r="J172" s="4"/>
      <c r="K172" s="5"/>
    </row>
    <row r="173" spans="1:11" ht="15">
      <c r="A173" s="2" t="s">
        <v>52</v>
      </c>
      <c r="B173" s="14"/>
      <c r="C173" s="14"/>
      <c r="D173" s="14"/>
      <c r="E173" s="14"/>
      <c r="F173" s="14"/>
      <c r="G173" s="14"/>
      <c r="H173" s="14"/>
      <c r="I173" s="14"/>
      <c r="J173" s="4"/>
      <c r="K173" s="18"/>
    </row>
    <row r="174" spans="1:11" ht="15">
      <c r="A174" s="2" t="s">
        <v>53</v>
      </c>
      <c r="B174" s="14"/>
      <c r="C174" s="14"/>
      <c r="D174" s="14"/>
      <c r="E174" s="14"/>
      <c r="F174" s="14"/>
      <c r="G174" s="14"/>
      <c r="H174" s="14"/>
      <c r="I174" s="14"/>
      <c r="J174" s="4"/>
      <c r="K174" s="6"/>
    </row>
    <row r="175" spans="1:11" ht="15">
      <c r="A175" s="2" t="s">
        <v>19</v>
      </c>
      <c r="B175" s="14"/>
      <c r="C175" s="14"/>
      <c r="D175" s="14"/>
      <c r="E175" s="14"/>
      <c r="F175" s="14"/>
      <c r="G175" s="14"/>
      <c r="H175" s="14"/>
      <c r="I175" s="14"/>
      <c r="J175" s="4"/>
      <c r="K175" s="6"/>
    </row>
    <row r="176" spans="1:11" ht="15">
      <c r="A176" s="2" t="s">
        <v>54</v>
      </c>
      <c r="B176" s="14"/>
      <c r="C176" s="14"/>
      <c r="D176" s="14"/>
      <c r="E176" s="14"/>
      <c r="F176" s="14"/>
      <c r="G176" s="14"/>
      <c r="H176" s="14"/>
      <c r="I176" s="14"/>
      <c r="J176" s="4"/>
      <c r="K176" s="5"/>
    </row>
    <row r="179" spans="1:9" ht="15">
      <c r="A179" s="1"/>
      <c r="B179" s="1" t="s">
        <v>23</v>
      </c>
      <c r="C179" s="1"/>
      <c r="D179" s="1"/>
      <c r="E179" s="1"/>
      <c r="F179" s="1"/>
      <c r="G179" s="1"/>
      <c r="H179" s="1"/>
      <c r="I179" s="1"/>
    </row>
    <row r="180" spans="1:9" ht="15">
      <c r="A180" s="1"/>
      <c r="B180" s="1" t="s">
        <v>50</v>
      </c>
      <c r="C180" s="1"/>
      <c r="D180" s="1"/>
      <c r="E180" s="1"/>
      <c r="F180" s="1"/>
      <c r="G180" s="1"/>
      <c r="H180" s="1"/>
      <c r="I180" s="1"/>
    </row>
    <row r="181" spans="1:9" ht="15">
      <c r="A181" s="1"/>
      <c r="B181" s="1"/>
      <c r="C181" s="1"/>
      <c r="D181" s="1"/>
      <c r="E181" s="1"/>
      <c r="F181" s="1"/>
      <c r="G181" s="1"/>
      <c r="H181" s="1"/>
      <c r="I181" s="1"/>
    </row>
    <row r="182" spans="1:11" ht="15">
      <c r="A182" s="2" t="s">
        <v>47</v>
      </c>
      <c r="B182" s="3"/>
      <c r="C182" s="3"/>
      <c r="D182" s="3"/>
      <c r="E182" s="3"/>
      <c r="F182" s="3"/>
      <c r="G182" s="3"/>
      <c r="H182" s="3"/>
      <c r="I182" s="3"/>
      <c r="J182" s="4"/>
      <c r="K182" s="15">
        <v>0</v>
      </c>
    </row>
    <row r="183" spans="1:11" ht="15">
      <c r="A183" s="2" t="s">
        <v>48</v>
      </c>
      <c r="B183" s="3"/>
      <c r="C183" s="3"/>
      <c r="D183" s="3"/>
      <c r="E183" s="3"/>
      <c r="F183" s="3"/>
      <c r="G183" s="3"/>
      <c r="H183" s="3"/>
      <c r="I183" s="3"/>
      <c r="J183" s="4"/>
      <c r="K183" s="15">
        <f>K154-K150-K171</f>
        <v>3340.34</v>
      </c>
    </row>
    <row r="184" spans="1:11" ht="15">
      <c r="A184" s="2" t="s">
        <v>0</v>
      </c>
      <c r="B184" s="3"/>
      <c r="C184" s="3"/>
      <c r="D184" s="3"/>
      <c r="E184" s="3"/>
      <c r="F184" s="3"/>
      <c r="G184" s="3"/>
      <c r="H184" s="3"/>
      <c r="I184" s="3"/>
      <c r="J184" s="4"/>
      <c r="K184" s="16">
        <v>367</v>
      </c>
    </row>
    <row r="185" spans="1:11" ht="15">
      <c r="A185" s="2" t="s">
        <v>1</v>
      </c>
      <c r="B185" s="3"/>
      <c r="C185" s="3"/>
      <c r="D185" s="3"/>
      <c r="E185" s="3"/>
      <c r="F185" s="3"/>
      <c r="G185" s="3"/>
      <c r="H185" s="3"/>
      <c r="I185" s="3"/>
      <c r="J185" s="4"/>
      <c r="K185" s="17">
        <v>8</v>
      </c>
    </row>
    <row r="186" spans="1:11" ht="15">
      <c r="A186" s="2" t="s">
        <v>51</v>
      </c>
      <c r="B186" s="3"/>
      <c r="C186" s="3"/>
      <c r="D186" s="3"/>
      <c r="E186" s="3"/>
      <c r="F186" s="3"/>
      <c r="G186" s="3"/>
      <c r="H186" s="3"/>
      <c r="I186" s="3"/>
      <c r="J186" s="4"/>
      <c r="K186" s="18">
        <f>2903*3</f>
        <v>8709</v>
      </c>
    </row>
    <row r="187" spans="1:11" ht="15">
      <c r="A187" s="2" t="s">
        <v>89</v>
      </c>
      <c r="B187" s="3"/>
      <c r="C187" s="3"/>
      <c r="D187" s="3"/>
      <c r="E187" s="3"/>
      <c r="F187" s="3"/>
      <c r="G187" s="3"/>
      <c r="H187" s="3"/>
      <c r="I187" s="3"/>
      <c r="J187" s="4"/>
      <c r="K187" s="18"/>
    </row>
    <row r="188" spans="1:11" ht="15.75">
      <c r="A188" s="2"/>
      <c r="B188" s="7" t="s">
        <v>2</v>
      </c>
      <c r="C188" s="7"/>
      <c r="D188" s="3"/>
      <c r="E188" s="3"/>
      <c r="F188" s="3"/>
      <c r="G188" s="3"/>
      <c r="H188" s="3"/>
      <c r="I188" s="3"/>
      <c r="J188" s="4"/>
      <c r="K188" s="17"/>
    </row>
    <row r="189" spans="1:11" ht="15.75">
      <c r="A189" s="8" t="s">
        <v>71</v>
      </c>
      <c r="B189" s="3"/>
      <c r="C189" s="3"/>
      <c r="D189" s="3"/>
      <c r="E189" s="3"/>
      <c r="F189" s="3"/>
      <c r="G189" s="3"/>
      <c r="H189" s="3"/>
      <c r="I189" s="3"/>
      <c r="J189" s="4"/>
      <c r="K189" s="18">
        <f>K157</f>
        <v>4128.75</v>
      </c>
    </row>
    <row r="190" spans="1:11" ht="15.75">
      <c r="A190" s="8" t="s">
        <v>41</v>
      </c>
      <c r="B190" s="3"/>
      <c r="C190" s="3"/>
      <c r="D190" s="3"/>
      <c r="E190" s="3"/>
      <c r="F190" s="3"/>
      <c r="G190" s="3"/>
      <c r="H190" s="3"/>
      <c r="I190" s="3"/>
      <c r="J190" s="4"/>
      <c r="K190" s="18">
        <f>K158</f>
        <v>231.20999999999998</v>
      </c>
    </row>
    <row r="191" spans="1:11" ht="15.75">
      <c r="A191" s="8" t="s">
        <v>3</v>
      </c>
      <c r="B191" s="3"/>
      <c r="C191" s="3"/>
      <c r="D191" s="3"/>
      <c r="E191" s="3"/>
      <c r="F191" s="3"/>
      <c r="G191" s="3"/>
      <c r="H191" s="3"/>
      <c r="I191" s="3"/>
      <c r="J191" s="4"/>
      <c r="K191" s="18"/>
    </row>
    <row r="192" spans="1:11" ht="15.75">
      <c r="A192" s="8" t="s">
        <v>4</v>
      </c>
      <c r="B192" s="7"/>
      <c r="C192" s="7"/>
      <c r="D192" s="7"/>
      <c r="E192" s="7"/>
      <c r="F192" s="7"/>
      <c r="G192" s="7"/>
      <c r="H192" s="7"/>
      <c r="I192" s="3"/>
      <c r="J192" s="4"/>
      <c r="K192" s="18">
        <v>6844</v>
      </c>
    </row>
    <row r="193" spans="1:11" ht="15">
      <c r="A193" s="2" t="s">
        <v>5</v>
      </c>
      <c r="B193" s="3"/>
      <c r="C193" s="3"/>
      <c r="D193" s="3"/>
      <c r="E193" s="3"/>
      <c r="F193" s="3"/>
      <c r="G193" s="3"/>
      <c r="H193" s="3"/>
      <c r="I193" s="3"/>
      <c r="J193" s="4"/>
      <c r="K193" s="5"/>
    </row>
    <row r="194" spans="1:11" ht="15">
      <c r="A194" s="2" t="s">
        <v>6</v>
      </c>
      <c r="B194" s="3"/>
      <c r="C194" s="3"/>
      <c r="D194" s="3"/>
      <c r="E194" s="3"/>
      <c r="F194" s="3"/>
      <c r="G194" s="3"/>
      <c r="H194" s="3"/>
      <c r="I194" s="3"/>
      <c r="J194" s="4"/>
      <c r="K194" s="5"/>
    </row>
    <row r="195" spans="1:11" ht="15">
      <c r="A195" s="2" t="s">
        <v>7</v>
      </c>
      <c r="B195" s="3"/>
      <c r="C195" s="3"/>
      <c r="D195" s="3"/>
      <c r="E195" s="3"/>
      <c r="F195" s="3"/>
      <c r="G195" s="3"/>
      <c r="H195" s="3"/>
      <c r="I195" s="3"/>
      <c r="J195" s="4"/>
      <c r="K195" s="5"/>
    </row>
    <row r="196" spans="1:11" ht="15">
      <c r="A196" s="2" t="s">
        <v>8</v>
      </c>
      <c r="B196" s="3"/>
      <c r="C196" s="3"/>
      <c r="D196" s="3"/>
      <c r="E196" s="3"/>
      <c r="F196" s="3"/>
      <c r="G196" s="3"/>
      <c r="H196" s="3"/>
      <c r="I196" s="3"/>
      <c r="J196" s="4"/>
      <c r="K196" s="5"/>
    </row>
    <row r="197" spans="1:11" ht="15">
      <c r="A197" s="9" t="s">
        <v>9</v>
      </c>
      <c r="B197" s="10"/>
      <c r="C197" s="10"/>
      <c r="D197" s="10"/>
      <c r="E197" s="10"/>
      <c r="F197" s="10"/>
      <c r="G197" s="10"/>
      <c r="H197" s="10"/>
      <c r="I197" s="10"/>
      <c r="J197" s="11"/>
      <c r="K197" s="5"/>
    </row>
    <row r="198" spans="1:11" ht="15">
      <c r="A198" s="2" t="s">
        <v>10</v>
      </c>
      <c r="B198" s="3"/>
      <c r="C198" s="3"/>
      <c r="D198" s="3"/>
      <c r="E198" s="3"/>
      <c r="F198" s="3"/>
      <c r="G198" s="3"/>
      <c r="H198" s="3"/>
      <c r="I198" s="3"/>
      <c r="J198" s="4"/>
      <c r="K198" s="5"/>
    </row>
    <row r="199" spans="1:11" ht="15">
      <c r="A199" s="2" t="s">
        <v>11</v>
      </c>
      <c r="B199" s="3"/>
      <c r="C199" s="3"/>
      <c r="D199" s="3"/>
      <c r="E199" s="3"/>
      <c r="F199" s="3"/>
      <c r="G199" s="3"/>
      <c r="H199" s="3"/>
      <c r="I199" s="3"/>
      <c r="J199" s="4"/>
      <c r="K199" s="5"/>
    </row>
    <row r="200" spans="1:11" ht="15">
      <c r="A200" s="9" t="s">
        <v>12</v>
      </c>
      <c r="B200" s="10"/>
      <c r="C200" s="10"/>
      <c r="D200" s="10"/>
      <c r="E200" s="10"/>
      <c r="F200" s="10"/>
      <c r="G200" s="10"/>
      <c r="H200" s="10"/>
      <c r="I200" s="10"/>
      <c r="J200" s="11"/>
      <c r="K200" s="5"/>
    </row>
    <row r="201" spans="1:11" ht="15">
      <c r="A201" s="2" t="s">
        <v>13</v>
      </c>
      <c r="B201" s="3"/>
      <c r="C201" s="3"/>
      <c r="D201" s="3"/>
      <c r="E201" s="3"/>
      <c r="F201" s="3"/>
      <c r="G201" s="3"/>
      <c r="H201" s="3"/>
      <c r="I201" s="3"/>
      <c r="J201" s="4"/>
      <c r="K201" s="5"/>
    </row>
    <row r="202" spans="1:11" ht="15">
      <c r="A202" s="2" t="s">
        <v>14</v>
      </c>
      <c r="B202" s="3"/>
      <c r="C202" s="3"/>
      <c r="D202" s="3"/>
      <c r="E202" s="3"/>
      <c r="F202" s="3"/>
      <c r="G202" s="3"/>
      <c r="H202" s="3"/>
      <c r="I202" s="3"/>
      <c r="J202" s="4"/>
      <c r="K202" s="6"/>
    </row>
    <row r="203" spans="1:11" ht="15">
      <c r="A203" s="9" t="s">
        <v>15</v>
      </c>
      <c r="B203" s="10"/>
      <c r="C203" s="10"/>
      <c r="D203" s="10"/>
      <c r="E203" s="10"/>
      <c r="F203" s="10"/>
      <c r="G203" s="10"/>
      <c r="H203" s="10"/>
      <c r="I203" s="10"/>
      <c r="J203" s="11"/>
      <c r="K203" s="18">
        <f>K189+K190+K192</f>
        <v>11203.96</v>
      </c>
    </row>
    <row r="204" spans="1:11" ht="15.75">
      <c r="A204" s="12"/>
      <c r="B204" s="7" t="s">
        <v>16</v>
      </c>
      <c r="C204" s="13"/>
      <c r="D204" s="13"/>
      <c r="E204" s="14"/>
      <c r="F204" s="14"/>
      <c r="G204" s="14"/>
      <c r="H204" s="14"/>
      <c r="I204" s="14"/>
      <c r="J204" s="4"/>
      <c r="K204" s="5"/>
    </row>
    <row r="205" spans="1:11" ht="15">
      <c r="A205" s="2" t="s">
        <v>17</v>
      </c>
      <c r="B205" s="14"/>
      <c r="C205" s="14"/>
      <c r="D205" s="14"/>
      <c r="E205" s="14"/>
      <c r="F205" s="14"/>
      <c r="G205" s="14"/>
      <c r="H205" s="14"/>
      <c r="I205" s="14"/>
      <c r="J205" s="4"/>
      <c r="K205" s="6"/>
    </row>
    <row r="206" spans="1:11" ht="15">
      <c r="A206" s="2" t="s">
        <v>18</v>
      </c>
      <c r="B206" s="14"/>
      <c r="C206" s="14"/>
      <c r="D206" s="14"/>
      <c r="E206" s="14"/>
      <c r="F206" s="14"/>
      <c r="G206" s="14"/>
      <c r="H206" s="14"/>
      <c r="I206" s="14"/>
      <c r="J206" s="4"/>
      <c r="K206" s="6"/>
    </row>
    <row r="207" spans="1:11" ht="15">
      <c r="A207" s="2" t="s">
        <v>19</v>
      </c>
      <c r="B207" s="14"/>
      <c r="C207" s="14"/>
      <c r="D207" s="14"/>
      <c r="E207" s="14"/>
      <c r="F207" s="14"/>
      <c r="G207" s="14"/>
      <c r="H207" s="14"/>
      <c r="I207" s="14"/>
      <c r="J207" s="4"/>
      <c r="K207" s="6"/>
    </row>
    <row r="208" spans="1:11" ht="15">
      <c r="A208" s="2" t="s">
        <v>20</v>
      </c>
      <c r="B208" s="14"/>
      <c r="C208" s="14"/>
      <c r="D208" s="14"/>
      <c r="E208" s="14"/>
      <c r="F208" s="14"/>
      <c r="G208" s="14"/>
      <c r="H208" s="14"/>
      <c r="I208" s="14"/>
      <c r="J208" s="4"/>
      <c r="K208" s="5"/>
    </row>
    <row r="209" spans="1:11" ht="15">
      <c r="A209" s="2" t="s">
        <v>21</v>
      </c>
      <c r="B209" s="14"/>
      <c r="C209" s="14"/>
      <c r="D209" s="14"/>
      <c r="E209" s="14"/>
      <c r="F209" s="14"/>
      <c r="G209" s="14"/>
      <c r="H209" s="14"/>
      <c r="I209" s="14"/>
      <c r="J209" s="4"/>
      <c r="K209" s="5"/>
    </row>
    <row r="210" spans="1:11" ht="15">
      <c r="A210" s="2" t="s">
        <v>22</v>
      </c>
      <c r="B210" s="14"/>
      <c r="C210" s="14"/>
      <c r="D210" s="14"/>
      <c r="E210" s="14"/>
      <c r="F210" s="14"/>
      <c r="G210" s="14"/>
      <c r="H210" s="14"/>
      <c r="I210" s="14"/>
      <c r="J210" s="4"/>
      <c r="K210" s="5"/>
    </row>
    <row r="212" spans="1:9" ht="15">
      <c r="A212" s="1"/>
      <c r="B212" s="1" t="s">
        <v>23</v>
      </c>
      <c r="C212" s="1"/>
      <c r="D212" s="1"/>
      <c r="E212" s="1"/>
      <c r="F212" s="1"/>
      <c r="G212" s="1"/>
      <c r="H212" s="1"/>
      <c r="I212" s="1"/>
    </row>
    <row r="213" spans="1:9" ht="15">
      <c r="A213" s="1"/>
      <c r="B213" s="1" t="s">
        <v>72</v>
      </c>
      <c r="C213" s="1"/>
      <c r="D213" s="1"/>
      <c r="E213" s="1"/>
      <c r="F213" s="1"/>
      <c r="G213" s="1"/>
      <c r="H213" s="1"/>
      <c r="I213" s="1"/>
    </row>
    <row r="214" spans="1:9" ht="15">
      <c r="A214" s="1"/>
      <c r="B214" s="1"/>
      <c r="C214" s="1"/>
      <c r="D214" s="1"/>
      <c r="E214" s="1"/>
      <c r="F214" s="1"/>
      <c r="G214" s="1"/>
      <c r="H214" s="1"/>
      <c r="I214" s="1"/>
    </row>
    <row r="215" spans="1:12" ht="15">
      <c r="A215" s="2" t="s">
        <v>24</v>
      </c>
      <c r="B215" s="3"/>
      <c r="C215" s="3"/>
      <c r="D215" s="3"/>
      <c r="E215" s="3"/>
      <c r="F215" s="3"/>
      <c r="G215" s="3"/>
      <c r="H215" s="3"/>
      <c r="I215" s="3"/>
      <c r="J215" s="4"/>
      <c r="K215" s="15"/>
      <c r="L215" s="19"/>
    </row>
    <row r="216" spans="1:11" ht="15">
      <c r="A216" s="2" t="s">
        <v>65</v>
      </c>
      <c r="B216" s="3"/>
      <c r="C216" s="3"/>
      <c r="D216" s="3"/>
      <c r="E216" s="3"/>
      <c r="F216" s="3"/>
      <c r="G216" s="3"/>
      <c r="H216" s="3"/>
      <c r="I216" s="3"/>
      <c r="J216" s="4"/>
      <c r="K216" s="15">
        <v>845.2</v>
      </c>
    </row>
    <row r="217" spans="1:11" ht="15">
      <c r="A217" s="2" t="s">
        <v>0</v>
      </c>
      <c r="B217" s="3"/>
      <c r="C217" s="3"/>
      <c r="D217" s="3"/>
      <c r="E217" s="3"/>
      <c r="F217" s="3"/>
      <c r="G217" s="3"/>
      <c r="H217" s="3"/>
      <c r="I217" s="3"/>
      <c r="J217" s="4"/>
      <c r="K217" s="16">
        <f>K184</f>
        <v>367</v>
      </c>
    </row>
    <row r="218" spans="1:11" ht="15">
      <c r="A218" s="2" t="s">
        <v>1</v>
      </c>
      <c r="B218" s="3"/>
      <c r="C218" s="3"/>
      <c r="D218" s="3"/>
      <c r="E218" s="3"/>
      <c r="F218" s="3"/>
      <c r="G218" s="3"/>
      <c r="H218" s="3"/>
      <c r="I218" s="3"/>
      <c r="J218" s="4"/>
      <c r="K218" s="17">
        <f>K185</f>
        <v>8</v>
      </c>
    </row>
    <row r="219" spans="1:11" ht="15">
      <c r="A219" s="2" t="s">
        <v>73</v>
      </c>
      <c r="B219" s="3"/>
      <c r="C219" s="3"/>
      <c r="D219" s="3"/>
      <c r="E219" s="3"/>
      <c r="F219" s="3"/>
      <c r="G219" s="3"/>
      <c r="H219" s="3"/>
      <c r="I219" s="3"/>
      <c r="J219" s="4"/>
      <c r="K219" s="18">
        <f>K186</f>
        <v>8709</v>
      </c>
    </row>
    <row r="220" spans="1:11" ht="15">
      <c r="A220" s="2" t="s">
        <v>90</v>
      </c>
      <c r="B220" s="3"/>
      <c r="C220" s="3"/>
      <c r="D220" s="3"/>
      <c r="E220" s="3"/>
      <c r="F220" s="3"/>
      <c r="G220" s="3"/>
      <c r="H220" s="3"/>
      <c r="I220" s="3"/>
      <c r="J220" s="4"/>
      <c r="K220" s="18">
        <v>21997</v>
      </c>
    </row>
    <row r="221" spans="1:11" ht="15.75">
      <c r="A221" s="2"/>
      <c r="B221" s="7" t="s">
        <v>2</v>
      </c>
      <c r="C221" s="7"/>
      <c r="D221" s="3"/>
      <c r="E221" s="3"/>
      <c r="F221" s="3"/>
      <c r="G221" s="3"/>
      <c r="H221" s="3"/>
      <c r="I221" s="3"/>
      <c r="J221" s="4"/>
      <c r="K221" s="17"/>
    </row>
    <row r="222" spans="1:11" ht="15.75">
      <c r="A222" s="8" t="s">
        <v>71</v>
      </c>
      <c r="B222" s="3"/>
      <c r="C222" s="3"/>
      <c r="D222" s="3"/>
      <c r="E222" s="3"/>
      <c r="F222" s="3"/>
      <c r="G222" s="3"/>
      <c r="H222" s="3"/>
      <c r="I222" s="3"/>
      <c r="J222" s="4"/>
      <c r="K222" s="18">
        <f>K189</f>
        <v>4128.75</v>
      </c>
    </row>
    <row r="223" spans="1:11" ht="15.75">
      <c r="A223" s="8" t="s">
        <v>41</v>
      </c>
      <c r="B223" s="3"/>
      <c r="C223" s="3"/>
      <c r="D223" s="3"/>
      <c r="E223" s="3"/>
      <c r="F223" s="3"/>
      <c r="G223" s="3"/>
      <c r="H223" s="3"/>
      <c r="I223" s="3"/>
      <c r="J223" s="4"/>
      <c r="K223" s="18">
        <f>K190</f>
        <v>231.20999999999998</v>
      </c>
    </row>
    <row r="224" spans="1:11" ht="15.75">
      <c r="A224" s="8" t="s">
        <v>3</v>
      </c>
      <c r="B224" s="3"/>
      <c r="C224" s="3"/>
      <c r="D224" s="3"/>
      <c r="E224" s="3"/>
      <c r="F224" s="3"/>
      <c r="G224" s="3"/>
      <c r="H224" s="3"/>
      <c r="I224" s="3"/>
      <c r="J224" s="4"/>
      <c r="K224" s="18"/>
    </row>
    <row r="225" spans="1:11" ht="15.75">
      <c r="A225" s="8" t="s">
        <v>4</v>
      </c>
      <c r="B225" s="7"/>
      <c r="C225" s="7"/>
      <c r="D225" s="7"/>
      <c r="E225" s="7"/>
      <c r="F225" s="7"/>
      <c r="G225" s="7"/>
      <c r="H225" s="7"/>
      <c r="I225" s="3"/>
      <c r="J225" s="4"/>
      <c r="K225" s="18">
        <v>4400</v>
      </c>
    </row>
    <row r="226" spans="1:11" ht="15">
      <c r="A226" s="2" t="s">
        <v>5</v>
      </c>
      <c r="B226" s="3"/>
      <c r="C226" s="3"/>
      <c r="D226" s="3"/>
      <c r="E226" s="3"/>
      <c r="F226" s="3"/>
      <c r="G226" s="3"/>
      <c r="H226" s="3"/>
      <c r="I226" s="3"/>
      <c r="J226" s="4"/>
      <c r="K226" s="5"/>
    </row>
    <row r="227" spans="1:11" ht="15">
      <c r="A227" s="2" t="s">
        <v>6</v>
      </c>
      <c r="B227" s="3"/>
      <c r="C227" s="3"/>
      <c r="D227" s="3"/>
      <c r="E227" s="3"/>
      <c r="F227" s="3"/>
      <c r="G227" s="3"/>
      <c r="H227" s="3"/>
      <c r="I227" s="3"/>
      <c r="J227" s="4"/>
      <c r="K227" s="5"/>
    </row>
    <row r="228" spans="1:11" ht="15">
      <c r="A228" s="2" t="s">
        <v>7</v>
      </c>
      <c r="B228" s="3"/>
      <c r="C228" s="3"/>
      <c r="D228" s="3"/>
      <c r="E228" s="3"/>
      <c r="F228" s="3"/>
      <c r="G228" s="3"/>
      <c r="H228" s="3"/>
      <c r="I228" s="3"/>
      <c r="J228" s="4"/>
      <c r="K228" s="5"/>
    </row>
    <row r="229" spans="1:11" ht="15">
      <c r="A229" s="2" t="s">
        <v>8</v>
      </c>
      <c r="B229" s="3"/>
      <c r="C229" s="3"/>
      <c r="D229" s="3"/>
      <c r="E229" s="3"/>
      <c r="F229" s="3"/>
      <c r="G229" s="3"/>
      <c r="H229" s="3"/>
      <c r="I229" s="3"/>
      <c r="J229" s="4"/>
      <c r="K229" s="5"/>
    </row>
    <row r="230" spans="1:11" ht="15">
      <c r="A230" s="9" t="s">
        <v>9</v>
      </c>
      <c r="B230" s="10"/>
      <c r="C230" s="10"/>
      <c r="D230" s="10"/>
      <c r="E230" s="10"/>
      <c r="F230" s="10"/>
      <c r="G230" s="10"/>
      <c r="H230" s="10"/>
      <c r="I230" s="10"/>
      <c r="J230" s="11"/>
      <c r="K230" s="5"/>
    </row>
    <row r="231" spans="1:11" ht="15">
      <c r="A231" s="2" t="s">
        <v>10</v>
      </c>
      <c r="B231" s="3"/>
      <c r="C231" s="3"/>
      <c r="D231" s="3"/>
      <c r="E231" s="3"/>
      <c r="F231" s="3"/>
      <c r="G231" s="3"/>
      <c r="H231" s="3"/>
      <c r="I231" s="3"/>
      <c r="J231" s="4"/>
      <c r="K231" s="5"/>
    </row>
    <row r="232" spans="1:11" ht="15">
      <c r="A232" s="2" t="s">
        <v>11</v>
      </c>
      <c r="B232" s="3"/>
      <c r="C232" s="3"/>
      <c r="D232" s="3"/>
      <c r="E232" s="3"/>
      <c r="F232" s="3"/>
      <c r="G232" s="3"/>
      <c r="H232" s="3"/>
      <c r="I232" s="3"/>
      <c r="J232" s="4"/>
      <c r="K232" s="5"/>
    </row>
    <row r="233" spans="1:11" ht="15">
      <c r="A233" s="9" t="s">
        <v>12</v>
      </c>
      <c r="B233" s="10"/>
      <c r="C233" s="10"/>
      <c r="D233" s="10"/>
      <c r="E233" s="10"/>
      <c r="F233" s="10"/>
      <c r="G233" s="10"/>
      <c r="H233" s="10"/>
      <c r="I233" s="10"/>
      <c r="J233" s="11"/>
      <c r="K233" s="5"/>
    </row>
    <row r="234" spans="1:11" ht="15">
      <c r="A234" s="2" t="s">
        <v>13</v>
      </c>
      <c r="B234" s="3"/>
      <c r="C234" s="3"/>
      <c r="D234" s="3"/>
      <c r="E234" s="3"/>
      <c r="F234" s="3"/>
      <c r="G234" s="3"/>
      <c r="H234" s="3"/>
      <c r="I234" s="3"/>
      <c r="J234" s="4"/>
      <c r="K234" s="5"/>
    </row>
    <row r="235" spans="1:11" ht="15">
      <c r="A235" s="2" t="s">
        <v>14</v>
      </c>
      <c r="B235" s="3"/>
      <c r="C235" s="3"/>
      <c r="D235" s="3"/>
      <c r="E235" s="3"/>
      <c r="F235" s="3"/>
      <c r="G235" s="3"/>
      <c r="H235" s="3"/>
      <c r="I235" s="3"/>
      <c r="J235" s="4"/>
      <c r="K235" s="6"/>
    </row>
    <row r="236" spans="1:11" ht="15">
      <c r="A236" s="9" t="s">
        <v>15</v>
      </c>
      <c r="B236" s="10"/>
      <c r="C236" s="10"/>
      <c r="D236" s="10"/>
      <c r="E236" s="10"/>
      <c r="F236" s="10"/>
      <c r="G236" s="10"/>
      <c r="H236" s="10"/>
      <c r="I236" s="10"/>
      <c r="J236" s="11"/>
      <c r="K236" s="18">
        <f>K222+K223+K225</f>
        <v>8759.96</v>
      </c>
    </row>
    <row r="237" spans="1:11" ht="15.75">
      <c r="A237" s="12"/>
      <c r="B237" s="7" t="s">
        <v>16</v>
      </c>
      <c r="C237" s="13"/>
      <c r="D237" s="13"/>
      <c r="E237" s="14"/>
      <c r="F237" s="14"/>
      <c r="G237" s="14"/>
      <c r="H237" s="14"/>
      <c r="I237" s="14"/>
      <c r="J237" s="4"/>
      <c r="K237" s="5"/>
    </row>
    <row r="238" spans="1:11" ht="15">
      <c r="A238" s="2" t="s">
        <v>17</v>
      </c>
      <c r="B238" s="14"/>
      <c r="C238" s="14"/>
      <c r="D238" s="14"/>
      <c r="E238" s="14"/>
      <c r="F238" s="14"/>
      <c r="G238" s="14"/>
      <c r="H238" s="14"/>
      <c r="I238" s="14"/>
      <c r="J238" s="4"/>
      <c r="K238" s="6"/>
    </row>
    <row r="239" spans="1:11" ht="15">
      <c r="A239" s="2" t="s">
        <v>18</v>
      </c>
      <c r="B239" s="14"/>
      <c r="C239" s="14"/>
      <c r="D239" s="14"/>
      <c r="E239" s="14"/>
      <c r="F239" s="14"/>
      <c r="G239" s="14"/>
      <c r="H239" s="14"/>
      <c r="I239" s="14"/>
      <c r="J239" s="4"/>
      <c r="K239" s="6"/>
    </row>
    <row r="240" spans="1:11" ht="15">
      <c r="A240" s="2" t="s">
        <v>19</v>
      </c>
      <c r="B240" s="14"/>
      <c r="C240" s="14"/>
      <c r="D240" s="14"/>
      <c r="E240" s="14"/>
      <c r="F240" s="14"/>
      <c r="G240" s="14"/>
      <c r="H240" s="14"/>
      <c r="I240" s="14"/>
      <c r="J240" s="4"/>
      <c r="K240" s="6"/>
    </row>
    <row r="241" spans="1:11" ht="15">
      <c r="A241" s="2" t="s">
        <v>20</v>
      </c>
      <c r="B241" s="14"/>
      <c r="C241" s="14"/>
      <c r="D241" s="14"/>
      <c r="E241" s="14"/>
      <c r="F241" s="14"/>
      <c r="G241" s="14"/>
      <c r="H241" s="14"/>
      <c r="I241" s="14"/>
      <c r="J241" s="4"/>
      <c r="K241" s="5"/>
    </row>
    <row r="242" spans="1:11" ht="15">
      <c r="A242" s="2" t="s">
        <v>21</v>
      </c>
      <c r="B242" s="14"/>
      <c r="C242" s="14"/>
      <c r="D242" s="14"/>
      <c r="E242" s="14"/>
      <c r="F242" s="14"/>
      <c r="G242" s="14"/>
      <c r="H242" s="14"/>
      <c r="I242" s="14"/>
      <c r="J242" s="4"/>
      <c r="K242" s="5"/>
    </row>
    <row r="243" spans="1:11" ht="15">
      <c r="A243" s="2" t="s">
        <v>22</v>
      </c>
      <c r="B243" s="14"/>
      <c r="C243" s="14"/>
      <c r="D243" s="14"/>
      <c r="E243" s="14"/>
      <c r="F243" s="14"/>
      <c r="G243" s="14"/>
      <c r="H243" s="14"/>
      <c r="I243" s="14"/>
      <c r="J243" s="4"/>
      <c r="K243" s="5"/>
    </row>
    <row r="245" spans="1:9" ht="15">
      <c r="A245" s="1"/>
      <c r="B245" s="1" t="s">
        <v>23</v>
      </c>
      <c r="C245" s="1"/>
      <c r="D245" s="1"/>
      <c r="E245" s="1"/>
      <c r="F245" s="1"/>
      <c r="G245" s="1"/>
      <c r="H245" s="1"/>
      <c r="I245" s="1"/>
    </row>
    <row r="246" spans="1:9" ht="15">
      <c r="A246" s="1"/>
      <c r="B246" s="1" t="s">
        <v>91</v>
      </c>
      <c r="C246" s="1"/>
      <c r="D246" s="1"/>
      <c r="E246" s="1"/>
      <c r="F246" s="1"/>
      <c r="G246" s="1"/>
      <c r="H246" s="1"/>
      <c r="I246" s="1"/>
    </row>
    <row r="247" spans="1:9" ht="15">
      <c r="A247" s="1"/>
      <c r="B247" s="1"/>
      <c r="C247" s="1"/>
      <c r="D247" s="1"/>
      <c r="E247" s="1"/>
      <c r="F247" s="1"/>
      <c r="G247" s="1"/>
      <c r="H247" s="1"/>
      <c r="I247" s="1"/>
    </row>
    <row r="248" spans="1:12" ht="15">
      <c r="A248" s="2" t="s">
        <v>78</v>
      </c>
      <c r="B248" s="3"/>
      <c r="C248" s="3"/>
      <c r="D248" s="3"/>
      <c r="E248" s="3"/>
      <c r="F248" s="3"/>
      <c r="G248" s="3"/>
      <c r="H248" s="3"/>
      <c r="I248" s="3"/>
      <c r="J248" s="4"/>
      <c r="K248" s="15"/>
      <c r="L248" s="19"/>
    </row>
    <row r="249" spans="1:11" ht="15">
      <c r="A249" s="2" t="s">
        <v>81</v>
      </c>
      <c r="B249" s="3"/>
      <c r="C249" s="3"/>
      <c r="D249" s="3"/>
      <c r="E249" s="3"/>
      <c r="F249" s="3"/>
      <c r="G249" s="3"/>
      <c r="H249" s="3"/>
      <c r="I249" s="3"/>
      <c r="J249" s="4"/>
      <c r="K249" s="18">
        <f>K216+K219-K236</f>
        <v>794.2400000000016</v>
      </c>
    </row>
    <row r="250" spans="1:11" ht="15">
      <c r="A250" s="2" t="s">
        <v>0</v>
      </c>
      <c r="B250" s="3"/>
      <c r="C250" s="3"/>
      <c r="D250" s="3"/>
      <c r="E250" s="3"/>
      <c r="F250" s="3"/>
      <c r="G250" s="3"/>
      <c r="H250" s="3"/>
      <c r="I250" s="3"/>
      <c r="J250" s="4"/>
      <c r="K250" s="16">
        <f>K217</f>
        <v>367</v>
      </c>
    </row>
    <row r="251" spans="1:11" ht="15">
      <c r="A251" s="2" t="s">
        <v>1</v>
      </c>
      <c r="B251" s="3"/>
      <c r="C251" s="3"/>
      <c r="D251" s="3"/>
      <c r="E251" s="3"/>
      <c r="F251" s="3"/>
      <c r="G251" s="3"/>
      <c r="H251" s="3"/>
      <c r="I251" s="3"/>
      <c r="J251" s="4"/>
      <c r="K251" s="17">
        <f>K218</f>
        <v>8</v>
      </c>
    </row>
    <row r="252" spans="1:11" ht="15">
      <c r="A252" s="2" t="s">
        <v>92</v>
      </c>
      <c r="B252" s="3"/>
      <c r="C252" s="3"/>
      <c r="D252" s="3"/>
      <c r="E252" s="3"/>
      <c r="F252" s="3"/>
      <c r="G252" s="3"/>
      <c r="H252" s="3"/>
      <c r="I252" s="3"/>
      <c r="J252" s="4"/>
      <c r="K252" s="18">
        <f>K219</f>
        <v>8709</v>
      </c>
    </row>
    <row r="253" spans="1:11" ht="15">
      <c r="A253" s="2" t="s">
        <v>93</v>
      </c>
      <c r="B253" s="3"/>
      <c r="C253" s="3"/>
      <c r="D253" s="3"/>
      <c r="E253" s="3"/>
      <c r="F253" s="3"/>
      <c r="G253" s="3"/>
      <c r="H253" s="3"/>
      <c r="I253" s="3"/>
      <c r="J253" s="4"/>
      <c r="K253" s="18"/>
    </row>
    <row r="254" spans="1:11" ht="15.75">
      <c r="A254" s="2"/>
      <c r="B254" s="7" t="s">
        <v>2</v>
      </c>
      <c r="C254" s="7"/>
      <c r="D254" s="3"/>
      <c r="E254" s="3"/>
      <c r="F254" s="3"/>
      <c r="G254" s="3"/>
      <c r="H254" s="3"/>
      <c r="I254" s="3"/>
      <c r="J254" s="4"/>
      <c r="K254" s="17"/>
    </row>
    <row r="255" spans="1:11" ht="15.75">
      <c r="A255" s="8" t="s">
        <v>71</v>
      </c>
      <c r="B255" s="3"/>
      <c r="C255" s="3"/>
      <c r="D255" s="3"/>
      <c r="E255" s="3"/>
      <c r="F255" s="3"/>
      <c r="G255" s="3"/>
      <c r="H255" s="3"/>
      <c r="I255" s="3"/>
      <c r="J255" s="4"/>
      <c r="K255" s="18">
        <f>K222</f>
        <v>4128.75</v>
      </c>
    </row>
    <row r="256" spans="1:11" ht="15.75">
      <c r="A256" s="8" t="s">
        <v>41</v>
      </c>
      <c r="B256" s="3"/>
      <c r="C256" s="3"/>
      <c r="D256" s="3"/>
      <c r="E256" s="3"/>
      <c r="F256" s="3"/>
      <c r="G256" s="3"/>
      <c r="H256" s="3"/>
      <c r="I256" s="3"/>
      <c r="J256" s="4"/>
      <c r="K256" s="18">
        <f>K223</f>
        <v>231.20999999999998</v>
      </c>
    </row>
    <row r="257" spans="1:11" ht="15.75">
      <c r="A257" s="8" t="s">
        <v>3</v>
      </c>
      <c r="B257" s="3"/>
      <c r="C257" s="3"/>
      <c r="D257" s="3"/>
      <c r="E257" s="3"/>
      <c r="F257" s="3"/>
      <c r="G257" s="3"/>
      <c r="H257" s="3"/>
      <c r="I257" s="3"/>
      <c r="J257" s="4"/>
      <c r="K257" s="18"/>
    </row>
    <row r="258" spans="1:11" ht="15.75">
      <c r="A258" s="8" t="s">
        <v>4</v>
      </c>
      <c r="B258" s="7"/>
      <c r="C258" s="7"/>
      <c r="D258" s="7"/>
      <c r="E258" s="7"/>
      <c r="F258" s="7"/>
      <c r="G258" s="7"/>
      <c r="H258" s="7"/>
      <c r="I258" s="3"/>
      <c r="J258" s="4"/>
      <c r="K258" s="18">
        <v>3340</v>
      </c>
    </row>
    <row r="259" spans="1:11" ht="15">
      <c r="A259" s="2" t="s">
        <v>5</v>
      </c>
      <c r="B259" s="3"/>
      <c r="C259" s="3"/>
      <c r="D259" s="3"/>
      <c r="E259" s="3"/>
      <c r="F259" s="3"/>
      <c r="G259" s="3"/>
      <c r="H259" s="3"/>
      <c r="I259" s="3"/>
      <c r="J259" s="4"/>
      <c r="K259" s="5"/>
    </row>
    <row r="260" spans="1:11" ht="15">
      <c r="A260" s="2" t="s">
        <v>6</v>
      </c>
      <c r="B260" s="3"/>
      <c r="C260" s="3"/>
      <c r="D260" s="3"/>
      <c r="E260" s="3"/>
      <c r="F260" s="3"/>
      <c r="G260" s="3"/>
      <c r="H260" s="3"/>
      <c r="I260" s="3"/>
      <c r="J260" s="4"/>
      <c r="K260" s="5"/>
    </row>
    <row r="261" spans="1:11" ht="15">
      <c r="A261" s="2" t="s">
        <v>7</v>
      </c>
      <c r="B261" s="3"/>
      <c r="C261" s="3"/>
      <c r="D261" s="3"/>
      <c r="E261" s="3"/>
      <c r="F261" s="3"/>
      <c r="G261" s="3"/>
      <c r="H261" s="3"/>
      <c r="I261" s="3"/>
      <c r="J261" s="4"/>
      <c r="K261" s="5"/>
    </row>
    <row r="262" spans="1:11" ht="15">
      <c r="A262" s="2" t="s">
        <v>8</v>
      </c>
      <c r="B262" s="3"/>
      <c r="C262" s="3"/>
      <c r="D262" s="3"/>
      <c r="E262" s="3"/>
      <c r="F262" s="3"/>
      <c r="G262" s="3"/>
      <c r="H262" s="3"/>
      <c r="I262" s="3"/>
      <c r="J262" s="4"/>
      <c r="K262" s="5"/>
    </row>
    <row r="263" spans="1:11" ht="15">
      <c r="A263" s="9" t="s">
        <v>9</v>
      </c>
      <c r="B263" s="10"/>
      <c r="C263" s="10"/>
      <c r="D263" s="10"/>
      <c r="E263" s="10"/>
      <c r="F263" s="10"/>
      <c r="G263" s="10"/>
      <c r="H263" s="10"/>
      <c r="I263" s="10"/>
      <c r="J263" s="11"/>
      <c r="K263" s="5"/>
    </row>
    <row r="264" spans="1:11" ht="15">
      <c r="A264" s="2" t="s">
        <v>10</v>
      </c>
      <c r="B264" s="3"/>
      <c r="C264" s="3"/>
      <c r="D264" s="3"/>
      <c r="E264" s="3"/>
      <c r="F264" s="3"/>
      <c r="G264" s="3"/>
      <c r="H264" s="3"/>
      <c r="I264" s="3"/>
      <c r="J264" s="4"/>
      <c r="K264" s="5"/>
    </row>
    <row r="265" spans="1:11" ht="15">
      <c r="A265" s="2" t="s">
        <v>11</v>
      </c>
      <c r="B265" s="3"/>
      <c r="C265" s="3"/>
      <c r="D265" s="3"/>
      <c r="E265" s="3"/>
      <c r="F265" s="3"/>
      <c r="G265" s="3"/>
      <c r="H265" s="3"/>
      <c r="I265" s="3"/>
      <c r="J265" s="4"/>
      <c r="K265" s="5"/>
    </row>
    <row r="266" spans="1:11" ht="15">
      <c r="A266" s="9" t="s">
        <v>12</v>
      </c>
      <c r="B266" s="10"/>
      <c r="C266" s="10"/>
      <c r="D266" s="10"/>
      <c r="E266" s="10"/>
      <c r="F266" s="10"/>
      <c r="G266" s="10"/>
      <c r="H266" s="10"/>
      <c r="I266" s="10"/>
      <c r="J266" s="11"/>
      <c r="K266" s="5"/>
    </row>
    <row r="267" spans="1:11" ht="15">
      <c r="A267" s="2" t="s">
        <v>13</v>
      </c>
      <c r="B267" s="3"/>
      <c r="C267" s="3"/>
      <c r="D267" s="3"/>
      <c r="E267" s="3"/>
      <c r="F267" s="3"/>
      <c r="G267" s="3"/>
      <c r="H267" s="3"/>
      <c r="I267" s="3"/>
      <c r="J267" s="4"/>
      <c r="K267" s="5"/>
    </row>
    <row r="268" spans="1:11" ht="15">
      <c r="A268" s="2" t="s">
        <v>14</v>
      </c>
      <c r="B268" s="3"/>
      <c r="C268" s="3"/>
      <c r="D268" s="3"/>
      <c r="E268" s="3"/>
      <c r="F268" s="3"/>
      <c r="G268" s="3"/>
      <c r="H268" s="3"/>
      <c r="I268" s="3"/>
      <c r="J268" s="4"/>
      <c r="K268" s="6"/>
    </row>
    <row r="269" spans="1:11" ht="15">
      <c r="A269" s="9" t="s">
        <v>15</v>
      </c>
      <c r="B269" s="10"/>
      <c r="C269" s="10"/>
      <c r="D269" s="10"/>
      <c r="E269" s="10"/>
      <c r="F269" s="10"/>
      <c r="G269" s="10"/>
      <c r="H269" s="10"/>
      <c r="I269" s="10"/>
      <c r="J269" s="11"/>
      <c r="K269" s="18">
        <f>K255+K256+K258</f>
        <v>7699.96</v>
      </c>
    </row>
    <row r="270" spans="1:11" ht="15.75">
      <c r="A270" s="12"/>
      <c r="B270" s="7" t="s">
        <v>16</v>
      </c>
      <c r="C270" s="13"/>
      <c r="D270" s="13"/>
      <c r="E270" s="14"/>
      <c r="F270" s="14"/>
      <c r="G270" s="14"/>
      <c r="H270" s="14"/>
      <c r="I270" s="14"/>
      <c r="J270" s="4"/>
      <c r="K270" s="5"/>
    </row>
    <row r="271" spans="1:11" ht="15">
      <c r="A271" s="2" t="s">
        <v>17</v>
      </c>
      <c r="B271" s="14"/>
      <c r="C271" s="14"/>
      <c r="D271" s="14"/>
      <c r="E271" s="14"/>
      <c r="F271" s="14"/>
      <c r="G271" s="14"/>
      <c r="H271" s="14"/>
      <c r="I271" s="14"/>
      <c r="J271" s="4"/>
      <c r="K271" s="6"/>
    </row>
    <row r="272" spans="1:11" ht="15">
      <c r="A272" s="2" t="s">
        <v>18</v>
      </c>
      <c r="B272" s="14"/>
      <c r="C272" s="14"/>
      <c r="D272" s="14"/>
      <c r="E272" s="14"/>
      <c r="F272" s="14"/>
      <c r="G272" s="14"/>
      <c r="H272" s="14"/>
      <c r="I272" s="14"/>
      <c r="J272" s="4"/>
      <c r="K272" s="6"/>
    </row>
    <row r="273" spans="1:11" ht="15">
      <c r="A273" s="2" t="s">
        <v>19</v>
      </c>
      <c r="B273" s="14"/>
      <c r="C273" s="14"/>
      <c r="D273" s="14"/>
      <c r="E273" s="14"/>
      <c r="F273" s="14"/>
      <c r="G273" s="14"/>
      <c r="H273" s="14"/>
      <c r="I273" s="14"/>
      <c r="J273" s="4"/>
      <c r="K273" s="6"/>
    </row>
    <row r="274" spans="1:11" ht="15">
      <c r="A274" s="2" t="s">
        <v>20</v>
      </c>
      <c r="B274" s="14"/>
      <c r="C274" s="14"/>
      <c r="D274" s="14"/>
      <c r="E274" s="14"/>
      <c r="F274" s="14"/>
      <c r="G274" s="14"/>
      <c r="H274" s="14"/>
      <c r="I274" s="14"/>
      <c r="J274" s="4"/>
      <c r="K274" s="5"/>
    </row>
    <row r="275" spans="1:11" ht="15">
      <c r="A275" s="2" t="s">
        <v>21</v>
      </c>
      <c r="B275" s="14"/>
      <c r="C275" s="14"/>
      <c r="D275" s="14"/>
      <c r="E275" s="14"/>
      <c r="F275" s="14"/>
      <c r="G275" s="14"/>
      <c r="H275" s="14"/>
      <c r="I275" s="14"/>
      <c r="J275" s="4"/>
      <c r="K275" s="5"/>
    </row>
    <row r="276" spans="1:11" ht="15">
      <c r="A276" s="2" t="s">
        <v>22</v>
      </c>
      <c r="B276" s="14"/>
      <c r="C276" s="14"/>
      <c r="D276" s="14"/>
      <c r="E276" s="14"/>
      <c r="F276" s="14"/>
      <c r="G276" s="14"/>
      <c r="H276" s="14"/>
      <c r="I276" s="14"/>
      <c r="J276" s="4"/>
      <c r="K276" s="5"/>
    </row>
    <row r="278" spans="1:11" ht="15">
      <c r="A278" s="25" t="s">
        <v>94</v>
      </c>
      <c r="B278" s="14"/>
      <c r="C278" s="14"/>
      <c r="D278" s="14"/>
      <c r="E278" s="14"/>
      <c r="F278" s="14"/>
      <c r="G278" s="14"/>
      <c r="H278" s="14"/>
      <c r="I278" s="14"/>
      <c r="J278" s="4"/>
      <c r="K278" s="18">
        <f>K252*4-K150</f>
        <v>33827.3</v>
      </c>
    </row>
    <row r="279" spans="1:11" ht="15">
      <c r="A279" s="26" t="s">
        <v>95</v>
      </c>
      <c r="B279" s="27"/>
      <c r="C279" s="27"/>
      <c r="D279" s="27"/>
      <c r="E279" s="27"/>
      <c r="F279" s="27"/>
      <c r="G279" s="27"/>
      <c r="H279" s="27"/>
      <c r="I279" s="27"/>
      <c r="J279" s="11"/>
      <c r="K279" s="18">
        <f>K269+K236+K203+K171</f>
        <v>32023.839999999997</v>
      </c>
    </row>
    <row r="280" spans="1:11" ht="15">
      <c r="A280" s="25" t="s">
        <v>96</v>
      </c>
      <c r="B280" s="14"/>
      <c r="C280" s="14"/>
      <c r="D280" s="14"/>
      <c r="E280" s="14"/>
      <c r="F280" s="14"/>
      <c r="G280" s="14"/>
      <c r="H280" s="14"/>
      <c r="I280" s="14"/>
      <c r="J280" s="4"/>
      <c r="K280" s="18"/>
    </row>
    <row r="281" spans="1:11" ht="15.75">
      <c r="A281" s="8" t="s">
        <v>71</v>
      </c>
      <c r="B281" s="14"/>
      <c r="C281" s="14"/>
      <c r="D281" s="14"/>
      <c r="E281" s="14"/>
      <c r="F281" s="14"/>
      <c r="G281" s="14"/>
      <c r="H281" s="14"/>
      <c r="I281" s="14"/>
      <c r="J281" s="4"/>
      <c r="K281" s="18">
        <f>K255*4</f>
        <v>16515</v>
      </c>
    </row>
    <row r="282" spans="1:11" ht="15.75">
      <c r="A282" s="8" t="s">
        <v>41</v>
      </c>
      <c r="B282" s="14"/>
      <c r="C282" s="14"/>
      <c r="D282" s="14"/>
      <c r="E282" s="14"/>
      <c r="F282" s="14"/>
      <c r="G282" s="14"/>
      <c r="H282" s="14"/>
      <c r="I282" s="14"/>
      <c r="J282" s="4"/>
      <c r="K282" s="18">
        <f>K256*4</f>
        <v>924.8399999999999</v>
      </c>
    </row>
    <row r="283" spans="1:11" ht="15.75">
      <c r="A283" s="28" t="s">
        <v>3</v>
      </c>
      <c r="B283" s="27"/>
      <c r="C283" s="27"/>
      <c r="D283" s="27"/>
      <c r="E283" s="27"/>
      <c r="F283" s="27"/>
      <c r="G283" s="27"/>
      <c r="H283" s="27"/>
      <c r="I283" s="27"/>
      <c r="J283" s="11"/>
      <c r="K283" s="17"/>
    </row>
    <row r="284" spans="1:11" ht="15.75">
      <c r="A284" s="28" t="s">
        <v>4</v>
      </c>
      <c r="B284" s="27"/>
      <c r="C284" s="27"/>
      <c r="D284" s="27"/>
      <c r="E284" s="27"/>
      <c r="F284" s="27"/>
      <c r="G284" s="27"/>
      <c r="H284" s="27"/>
      <c r="I284" s="27"/>
      <c r="J284" s="11"/>
      <c r="K284" s="18">
        <f>K258+K225+K192</f>
        <v>14584</v>
      </c>
    </row>
    <row r="285" spans="1:11" ht="15">
      <c r="A285" s="2" t="s">
        <v>97</v>
      </c>
      <c r="B285" s="3"/>
      <c r="C285" s="3"/>
      <c r="D285" s="3"/>
      <c r="E285" s="3"/>
      <c r="F285" s="3"/>
      <c r="G285" s="3"/>
      <c r="H285" s="3"/>
      <c r="I285" s="3"/>
      <c r="J285" s="4"/>
      <c r="K285" s="17"/>
    </row>
    <row r="286" spans="1:11" ht="15">
      <c r="A286" s="2" t="s">
        <v>98</v>
      </c>
      <c r="B286" s="3"/>
      <c r="C286" s="3"/>
      <c r="D286" s="3"/>
      <c r="E286" s="3"/>
      <c r="F286" s="3"/>
      <c r="G286" s="3"/>
      <c r="H286" s="3"/>
      <c r="I286" s="3"/>
      <c r="J286" s="4"/>
      <c r="K286" s="18">
        <f>K278-K279</f>
        <v>1803.4600000000064</v>
      </c>
    </row>
    <row r="287" spans="1:11" ht="15">
      <c r="A287" s="2" t="s">
        <v>99</v>
      </c>
      <c r="B287" s="3"/>
      <c r="C287" s="3"/>
      <c r="D287" s="3"/>
      <c r="E287" s="3"/>
      <c r="F287" s="3"/>
      <c r="G287" s="3"/>
      <c r="H287" s="3"/>
      <c r="I287" s="3"/>
      <c r="J287" s="4"/>
      <c r="K287" s="17">
        <v>0</v>
      </c>
    </row>
    <row r="288" spans="1:11" ht="15">
      <c r="A288" s="2" t="s">
        <v>100</v>
      </c>
      <c r="B288" s="3"/>
      <c r="C288" s="3"/>
      <c r="D288" s="3"/>
      <c r="E288" s="3"/>
      <c r="F288" s="3"/>
      <c r="G288" s="3"/>
      <c r="H288" s="3"/>
      <c r="I288" s="3"/>
      <c r="J288" s="4"/>
      <c r="K288" s="17"/>
    </row>
    <row r="289" spans="1:11" ht="15">
      <c r="A289" s="29" t="s">
        <v>101</v>
      </c>
      <c r="B289" s="30"/>
      <c r="C289" s="30"/>
      <c r="D289" s="30"/>
      <c r="E289" s="30"/>
      <c r="F289" s="30"/>
      <c r="G289" s="30"/>
      <c r="H289" s="30"/>
      <c r="I289" s="30"/>
      <c r="J289" s="31"/>
      <c r="K289" s="17"/>
    </row>
    <row r="290" spans="1:11" ht="15">
      <c r="A290" s="2" t="s">
        <v>102</v>
      </c>
      <c r="B290" s="14"/>
      <c r="C290" s="14"/>
      <c r="D290" s="14"/>
      <c r="E290" s="14"/>
      <c r="F290" s="14"/>
      <c r="G290" s="14"/>
      <c r="H290" s="14"/>
      <c r="I290" s="14"/>
      <c r="J290" s="4"/>
      <c r="K290" s="17">
        <v>0</v>
      </c>
    </row>
    <row r="291" spans="1:11" ht="15">
      <c r="A291" s="2" t="s">
        <v>103</v>
      </c>
      <c r="B291" s="14"/>
      <c r="C291" s="14"/>
      <c r="D291" s="14"/>
      <c r="E291" s="14"/>
      <c r="F291" s="14"/>
      <c r="G291" s="14"/>
      <c r="H291" s="14"/>
      <c r="I291" s="14"/>
      <c r="J291" s="4"/>
      <c r="K291" s="17">
        <f>6250-5600</f>
        <v>650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59"/>
  <sheetViews>
    <sheetView workbookViewId="0" topLeftCell="T234">
      <selection activeCell="AI260" sqref="AI260"/>
    </sheetView>
  </sheetViews>
  <sheetFormatPr defaultColWidth="9.00390625" defaultRowHeight="12.75"/>
  <cols>
    <col min="10" max="10" width="18.125" style="0" customWidth="1"/>
    <col min="22" max="22" width="18.375" style="0" customWidth="1"/>
    <col min="34" max="34" width="18.25390625" style="0" customWidth="1"/>
  </cols>
  <sheetData>
    <row r="1" spans="1:33" ht="15">
      <c r="A1" s="1"/>
      <c r="B1" s="1" t="s">
        <v>23</v>
      </c>
      <c r="C1" s="1"/>
      <c r="D1" s="1"/>
      <c r="E1" s="1"/>
      <c r="F1" s="1"/>
      <c r="G1" s="1"/>
      <c r="H1" s="1"/>
      <c r="I1" s="1"/>
      <c r="M1" s="1"/>
      <c r="N1" s="1" t="s">
        <v>23</v>
      </c>
      <c r="O1" s="1"/>
      <c r="P1" s="1"/>
      <c r="Q1" s="1"/>
      <c r="R1" s="1"/>
      <c r="S1" s="1"/>
      <c r="T1" s="1"/>
      <c r="U1" s="1"/>
      <c r="Y1" s="1"/>
      <c r="Z1" s="1" t="s">
        <v>23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37</v>
      </c>
      <c r="C2" s="1"/>
      <c r="D2" s="1"/>
      <c r="E2" s="1"/>
      <c r="F2" s="1"/>
      <c r="G2" s="1"/>
      <c r="H2" s="1"/>
      <c r="I2" s="1"/>
      <c r="M2" s="1"/>
      <c r="N2" s="1" t="s">
        <v>38</v>
      </c>
      <c r="O2" s="1"/>
      <c r="P2" s="1"/>
      <c r="Q2" s="1"/>
      <c r="R2" s="1"/>
      <c r="S2" s="1"/>
      <c r="T2" s="1"/>
      <c r="U2" s="1"/>
      <c r="Y2" s="1"/>
      <c r="Z2" s="1" t="s">
        <v>39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26</v>
      </c>
      <c r="B4" s="3"/>
      <c r="C4" s="3"/>
      <c r="D4" s="3"/>
      <c r="E4" s="3"/>
      <c r="F4" s="3"/>
      <c r="G4" s="3"/>
      <c r="H4" s="3"/>
      <c r="I4" s="3"/>
      <c r="J4" s="4"/>
      <c r="K4" s="20"/>
      <c r="M4" s="2" t="s">
        <v>29</v>
      </c>
      <c r="N4" s="3"/>
      <c r="O4" s="3"/>
      <c r="P4" s="3"/>
      <c r="Q4" s="3"/>
      <c r="R4" s="3"/>
      <c r="S4" s="3"/>
      <c r="T4" s="3"/>
      <c r="U4" s="3"/>
      <c r="V4" s="4"/>
      <c r="W4" s="20"/>
      <c r="Y4" s="2" t="s">
        <v>30</v>
      </c>
      <c r="Z4" s="3"/>
      <c r="AA4" s="3"/>
      <c r="AB4" s="3"/>
      <c r="AC4" s="3"/>
      <c r="AD4" s="3"/>
      <c r="AE4" s="3"/>
      <c r="AF4" s="3"/>
      <c r="AG4" s="3"/>
      <c r="AH4" s="4"/>
      <c r="AI4" s="20"/>
    </row>
    <row r="5" spans="1:35" ht="15">
      <c r="A5" s="2" t="s">
        <v>27</v>
      </c>
      <c r="B5" s="3"/>
      <c r="C5" s="3"/>
      <c r="D5" s="3"/>
      <c r="E5" s="3"/>
      <c r="F5" s="3"/>
      <c r="G5" s="3"/>
      <c r="H5" s="3"/>
      <c r="I5" s="3"/>
      <c r="J5" s="4"/>
      <c r="K5" s="15">
        <v>27275.3</v>
      </c>
      <c r="M5" s="2" t="s">
        <v>31</v>
      </c>
      <c r="N5" s="3"/>
      <c r="O5" s="3"/>
      <c r="P5" s="3"/>
      <c r="Q5" s="3"/>
      <c r="R5" s="3"/>
      <c r="S5" s="3"/>
      <c r="T5" s="3"/>
      <c r="U5" s="3"/>
      <c r="V5" s="4"/>
      <c r="W5" s="15">
        <f>K5+K9-K25</f>
        <v>28724.95</v>
      </c>
      <c r="Y5" s="2" t="s">
        <v>32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30174.600000000002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367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367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367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8</v>
      </c>
    </row>
    <row r="8" spans="1:35" ht="15">
      <c r="A8" s="2" t="s">
        <v>33</v>
      </c>
      <c r="B8" s="3"/>
      <c r="C8" s="3"/>
      <c r="D8" s="3"/>
      <c r="E8" s="3"/>
      <c r="F8" s="3"/>
      <c r="G8" s="3"/>
      <c r="H8" s="3"/>
      <c r="I8" s="3"/>
      <c r="J8" s="4"/>
      <c r="K8" s="17">
        <v>7.91</v>
      </c>
      <c r="M8" s="2" t="s">
        <v>33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7.91</v>
      </c>
      <c r="Y8" s="2" t="s">
        <v>33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7.91</v>
      </c>
    </row>
    <row r="9" spans="1:35" ht="15">
      <c r="A9" s="2" t="s">
        <v>34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2902.9700000000003</v>
      </c>
      <c r="M9" s="2" t="s">
        <v>35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2902.9700000000003</v>
      </c>
      <c r="Y9" s="2" t="s">
        <v>36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2902.9700000000003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42</v>
      </c>
      <c r="B11" s="3"/>
      <c r="C11" s="3"/>
      <c r="D11" s="3"/>
      <c r="E11" s="3"/>
      <c r="F11" s="3"/>
      <c r="G11" s="3"/>
      <c r="H11" s="3"/>
      <c r="I11" s="3"/>
      <c r="J11" s="21"/>
      <c r="K11" s="18">
        <f>K6*3.75</f>
        <v>1376.25</v>
      </c>
      <c r="M11" s="8" t="s">
        <v>42</v>
      </c>
      <c r="N11" s="3"/>
      <c r="O11" s="3"/>
      <c r="P11" s="3"/>
      <c r="Q11" s="3"/>
      <c r="R11" s="3"/>
      <c r="S11" s="3"/>
      <c r="T11" s="3"/>
      <c r="U11" s="3"/>
      <c r="V11" s="21"/>
      <c r="W11" s="18">
        <f>K11</f>
        <v>1376.25</v>
      </c>
      <c r="Y11" s="8" t="s">
        <v>40</v>
      </c>
      <c r="Z11" s="3"/>
      <c r="AA11" s="3"/>
      <c r="AB11" s="3"/>
      <c r="AC11" s="3"/>
      <c r="AD11" s="3"/>
      <c r="AE11" s="3"/>
      <c r="AF11" s="3"/>
      <c r="AG11" s="3"/>
      <c r="AH11" s="21"/>
      <c r="AI11" s="18">
        <f>W11</f>
        <v>1376.25</v>
      </c>
    </row>
    <row r="12" spans="1:35" ht="15.75">
      <c r="A12" s="8" t="s">
        <v>43</v>
      </c>
      <c r="B12" s="3"/>
      <c r="C12" s="3"/>
      <c r="D12" s="3"/>
      <c r="E12" s="3"/>
      <c r="F12" s="3"/>
      <c r="G12" s="3"/>
      <c r="H12" s="3"/>
      <c r="I12" s="3"/>
      <c r="J12" s="21"/>
      <c r="K12" s="18">
        <f>K6*0.21</f>
        <v>77.07</v>
      </c>
      <c r="M12" s="8" t="s">
        <v>41</v>
      </c>
      <c r="N12" s="3"/>
      <c r="O12" s="3"/>
      <c r="P12" s="3"/>
      <c r="Q12" s="3"/>
      <c r="R12" s="3"/>
      <c r="S12" s="3"/>
      <c r="T12" s="3"/>
      <c r="U12" s="3"/>
      <c r="V12" s="21"/>
      <c r="W12" s="18">
        <f>K12</f>
        <v>77.07</v>
      </c>
      <c r="Y12" s="8" t="s">
        <v>41</v>
      </c>
      <c r="Z12" s="3"/>
      <c r="AA12" s="3"/>
      <c r="AB12" s="3"/>
      <c r="AC12" s="3"/>
      <c r="AD12" s="3"/>
      <c r="AE12" s="3"/>
      <c r="AF12" s="3"/>
      <c r="AG12" s="3"/>
      <c r="AH12" s="21"/>
      <c r="AI12" s="18">
        <f>W12</f>
        <v>77.07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/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/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1453.32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</f>
        <v>1453.32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</f>
        <v>1453.32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">
      <c r="A34" s="1"/>
      <c r="B34" s="1" t="s">
        <v>23</v>
      </c>
      <c r="C34" s="1"/>
      <c r="D34" s="1"/>
      <c r="E34" s="1"/>
      <c r="F34" s="1"/>
      <c r="G34" s="1"/>
      <c r="H34" s="1"/>
      <c r="I34" s="1"/>
      <c r="M34" s="1"/>
      <c r="N34" s="1" t="s">
        <v>23</v>
      </c>
      <c r="O34" s="1"/>
      <c r="P34" s="1"/>
      <c r="Q34" s="1"/>
      <c r="R34" s="1"/>
      <c r="S34" s="1"/>
      <c r="T34" s="1"/>
      <c r="U34" s="1"/>
      <c r="Y34" s="1"/>
      <c r="Z34" s="1" t="s">
        <v>23</v>
      </c>
      <c r="AA34" s="1"/>
      <c r="AB34" s="1"/>
      <c r="AC34" s="1"/>
      <c r="AD34" s="1"/>
      <c r="AE34" s="1"/>
      <c r="AF34" s="1"/>
      <c r="AG34" s="1"/>
    </row>
    <row r="35" spans="1:33" ht="15">
      <c r="A35" s="1"/>
      <c r="B35" s="1" t="s">
        <v>44</v>
      </c>
      <c r="C35" s="1"/>
      <c r="D35" s="1"/>
      <c r="E35" s="1"/>
      <c r="F35" s="1"/>
      <c r="G35" s="1"/>
      <c r="H35" s="1"/>
      <c r="I35" s="1"/>
      <c r="M35" s="1"/>
      <c r="N35" s="1" t="s">
        <v>45</v>
      </c>
      <c r="O35" s="1"/>
      <c r="P35" s="1"/>
      <c r="Q35" s="1"/>
      <c r="R35" s="1"/>
      <c r="S35" s="1"/>
      <c r="T35" s="1"/>
      <c r="U35" s="1"/>
      <c r="Y35" s="1"/>
      <c r="Z35" s="1" t="s">
        <v>46</v>
      </c>
      <c r="AA35" s="1"/>
      <c r="AB35" s="1"/>
      <c r="AC35" s="1"/>
      <c r="AD35" s="1"/>
      <c r="AE35" s="1"/>
      <c r="AF35" s="1"/>
      <c r="AG35" s="1"/>
    </row>
    <row r="36" spans="1:33" ht="15">
      <c r="A36" s="1"/>
      <c r="B36" s="1"/>
      <c r="C36" s="1"/>
      <c r="D36" s="1"/>
      <c r="E36" s="1"/>
      <c r="F36" s="1"/>
      <c r="G36" s="1"/>
      <c r="H36" s="1"/>
      <c r="I36" s="1"/>
      <c r="M36" s="1"/>
      <c r="N36" s="1"/>
      <c r="O36" s="1"/>
      <c r="P36" s="1"/>
      <c r="Q36" s="1"/>
      <c r="R36" s="1"/>
      <c r="S36" s="1"/>
      <c r="T36" s="1"/>
      <c r="U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5" ht="15">
      <c r="A37" s="2" t="s">
        <v>47</v>
      </c>
      <c r="B37" s="3"/>
      <c r="C37" s="3"/>
      <c r="D37" s="3"/>
      <c r="E37" s="3"/>
      <c r="F37" s="3"/>
      <c r="G37" s="3"/>
      <c r="H37" s="3"/>
      <c r="I37" s="3"/>
      <c r="J37" s="4"/>
      <c r="K37" s="20"/>
      <c r="M37" s="2" t="s">
        <v>56</v>
      </c>
      <c r="N37" s="3"/>
      <c r="O37" s="3"/>
      <c r="P37" s="3"/>
      <c r="Q37" s="3"/>
      <c r="R37" s="3"/>
      <c r="S37" s="3"/>
      <c r="T37" s="3"/>
      <c r="U37" s="3"/>
      <c r="V37" s="4"/>
      <c r="W37" s="20"/>
      <c r="Y37" s="2" t="s">
        <v>30</v>
      </c>
      <c r="Z37" s="3"/>
      <c r="AA37" s="3"/>
      <c r="AB37" s="3"/>
      <c r="AC37" s="3"/>
      <c r="AD37" s="3"/>
      <c r="AE37" s="3"/>
      <c r="AF37" s="3"/>
      <c r="AG37" s="3"/>
      <c r="AH37" s="4"/>
      <c r="AI37" s="20"/>
    </row>
    <row r="38" spans="1:35" ht="15">
      <c r="A38" s="2" t="s">
        <v>48</v>
      </c>
      <c r="B38" s="3"/>
      <c r="C38" s="3"/>
      <c r="D38" s="3"/>
      <c r="E38" s="3"/>
      <c r="F38" s="3"/>
      <c r="G38" s="3"/>
      <c r="H38" s="3"/>
      <c r="I38" s="3"/>
      <c r="J38" s="4"/>
      <c r="K38" s="15">
        <f>AI5+AI9-AI25</f>
        <v>31624.25</v>
      </c>
      <c r="M38" s="2" t="s">
        <v>57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K38+K42-K58</f>
        <v>26229.9</v>
      </c>
      <c r="Y38" s="2" t="s">
        <v>32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W38+W42-W58</f>
        <v>27679.550000000003</v>
      </c>
    </row>
    <row r="39" spans="1:35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6">
        <v>367</v>
      </c>
      <c r="M39" s="2" t="s">
        <v>0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367</v>
      </c>
      <c r="Y39" s="2" t="s">
        <v>0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367</v>
      </c>
    </row>
    <row r="40" spans="1:35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7">
        <v>8</v>
      </c>
      <c r="M40" s="2" t="s">
        <v>1</v>
      </c>
      <c r="N40" s="3"/>
      <c r="O40" s="3"/>
      <c r="P40" s="3"/>
      <c r="Q40" s="3"/>
      <c r="R40" s="3"/>
      <c r="S40" s="3"/>
      <c r="T40" s="3"/>
      <c r="U40" s="3"/>
      <c r="V40" s="4"/>
      <c r="W40" s="17">
        <f>K40</f>
        <v>8</v>
      </c>
      <c r="Y40" s="2" t="s">
        <v>1</v>
      </c>
      <c r="Z40" s="3"/>
      <c r="AA40" s="3"/>
      <c r="AB40" s="3"/>
      <c r="AC40" s="3"/>
      <c r="AD40" s="3"/>
      <c r="AE40" s="3"/>
      <c r="AF40" s="3"/>
      <c r="AG40" s="3"/>
      <c r="AH40" s="4"/>
      <c r="AI40" s="17">
        <f>W40</f>
        <v>8</v>
      </c>
    </row>
    <row r="41" spans="1:35" ht="15">
      <c r="A41" s="2" t="s">
        <v>33</v>
      </c>
      <c r="B41" s="3"/>
      <c r="C41" s="3"/>
      <c r="D41" s="3"/>
      <c r="E41" s="3"/>
      <c r="F41" s="3"/>
      <c r="G41" s="3"/>
      <c r="H41" s="3"/>
      <c r="I41" s="3"/>
      <c r="J41" s="4"/>
      <c r="K41" s="17">
        <v>7.91</v>
      </c>
      <c r="M41" s="2" t="s">
        <v>33</v>
      </c>
      <c r="N41" s="3"/>
      <c r="O41" s="3"/>
      <c r="P41" s="3"/>
      <c r="Q41" s="3"/>
      <c r="R41" s="3"/>
      <c r="S41" s="3"/>
      <c r="T41" s="3"/>
      <c r="U41" s="3"/>
      <c r="V41" s="4"/>
      <c r="W41" s="17">
        <f>K41</f>
        <v>7.91</v>
      </c>
      <c r="Y41" s="2" t="s">
        <v>33</v>
      </c>
      <c r="Z41" s="3"/>
      <c r="AA41" s="3"/>
      <c r="AB41" s="3"/>
      <c r="AC41" s="3"/>
      <c r="AD41" s="3"/>
      <c r="AE41" s="3"/>
      <c r="AF41" s="3"/>
      <c r="AG41" s="3"/>
      <c r="AH41" s="4"/>
      <c r="AI41" s="17">
        <f>W41</f>
        <v>7.91</v>
      </c>
    </row>
    <row r="42" spans="1:35" ht="15">
      <c r="A42" s="2" t="s">
        <v>49</v>
      </c>
      <c r="B42" s="3"/>
      <c r="C42" s="3"/>
      <c r="D42" s="3"/>
      <c r="E42" s="3"/>
      <c r="F42" s="3"/>
      <c r="G42" s="3"/>
      <c r="H42" s="3"/>
      <c r="I42" s="3"/>
      <c r="J42" s="4"/>
      <c r="K42" s="18">
        <f>K39*K41</f>
        <v>2902.9700000000003</v>
      </c>
      <c r="M42" s="2" t="s">
        <v>58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2902.9700000000003</v>
      </c>
      <c r="Y42" s="2" t="s">
        <v>36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2902.9700000000003</v>
      </c>
    </row>
    <row r="43" spans="1:35" ht="15.75">
      <c r="A43" s="2"/>
      <c r="B43" s="7" t="s">
        <v>2</v>
      </c>
      <c r="C43" s="7"/>
      <c r="D43" s="3"/>
      <c r="E43" s="3"/>
      <c r="F43" s="3"/>
      <c r="G43" s="3"/>
      <c r="H43" s="3"/>
      <c r="I43" s="3"/>
      <c r="J43" s="4"/>
      <c r="K43" s="5"/>
      <c r="M43" s="2"/>
      <c r="N43" s="7" t="s">
        <v>2</v>
      </c>
      <c r="O43" s="7"/>
      <c r="P43" s="3"/>
      <c r="Q43" s="3"/>
      <c r="R43" s="3"/>
      <c r="S43" s="3"/>
      <c r="T43" s="3"/>
      <c r="U43" s="3"/>
      <c r="V43" s="4"/>
      <c r="W43" s="5"/>
      <c r="Y43" s="2"/>
      <c r="Z43" s="7" t="s">
        <v>2</v>
      </c>
      <c r="AA43" s="7"/>
      <c r="AB43" s="3"/>
      <c r="AC43" s="3"/>
      <c r="AD43" s="3"/>
      <c r="AE43" s="3"/>
      <c r="AF43" s="3"/>
      <c r="AG43" s="3"/>
      <c r="AH43" s="4"/>
      <c r="AI43" s="5"/>
    </row>
    <row r="44" spans="1:35" ht="15.75">
      <c r="A44" s="8" t="s">
        <v>42</v>
      </c>
      <c r="B44" s="3"/>
      <c r="C44" s="3"/>
      <c r="D44" s="3"/>
      <c r="E44" s="3"/>
      <c r="F44" s="3"/>
      <c r="G44" s="3"/>
      <c r="H44" s="3"/>
      <c r="I44" s="3"/>
      <c r="J44" s="21"/>
      <c r="K44" s="18">
        <f>K39*3.75</f>
        <v>1376.25</v>
      </c>
      <c r="M44" s="8" t="s">
        <v>42</v>
      </c>
      <c r="N44" s="3"/>
      <c r="O44" s="3"/>
      <c r="P44" s="3"/>
      <c r="Q44" s="3"/>
      <c r="R44" s="3"/>
      <c r="S44" s="3"/>
      <c r="T44" s="3"/>
      <c r="U44" s="3"/>
      <c r="V44" s="21"/>
      <c r="W44" s="18">
        <f>K44</f>
        <v>1376.25</v>
      </c>
      <c r="Y44" s="8" t="s">
        <v>40</v>
      </c>
      <c r="Z44" s="3"/>
      <c r="AA44" s="3"/>
      <c r="AB44" s="3"/>
      <c r="AC44" s="3"/>
      <c r="AD44" s="3"/>
      <c r="AE44" s="3"/>
      <c r="AF44" s="3"/>
      <c r="AG44" s="3"/>
      <c r="AH44" s="21"/>
      <c r="AI44" s="18">
        <f>W44</f>
        <v>1376.25</v>
      </c>
    </row>
    <row r="45" spans="1:35" ht="15.75">
      <c r="A45" s="8" t="s">
        <v>43</v>
      </c>
      <c r="B45" s="3"/>
      <c r="C45" s="3"/>
      <c r="D45" s="3"/>
      <c r="E45" s="3"/>
      <c r="F45" s="3"/>
      <c r="G45" s="3"/>
      <c r="H45" s="3"/>
      <c r="I45" s="3"/>
      <c r="J45" s="21"/>
      <c r="K45" s="18">
        <f>K39*0.21</f>
        <v>77.07</v>
      </c>
      <c r="M45" s="8" t="s">
        <v>41</v>
      </c>
      <c r="N45" s="3"/>
      <c r="O45" s="3"/>
      <c r="P45" s="3"/>
      <c r="Q45" s="3"/>
      <c r="R45" s="3"/>
      <c r="S45" s="3"/>
      <c r="T45" s="3"/>
      <c r="U45" s="3"/>
      <c r="V45" s="21"/>
      <c r="W45" s="18">
        <f>K45</f>
        <v>77.07</v>
      </c>
      <c r="Y45" s="8" t="s">
        <v>41</v>
      </c>
      <c r="Z45" s="3"/>
      <c r="AA45" s="3"/>
      <c r="AB45" s="3"/>
      <c r="AC45" s="3"/>
      <c r="AD45" s="3"/>
      <c r="AE45" s="3"/>
      <c r="AF45" s="3"/>
      <c r="AG45" s="3"/>
      <c r="AH45" s="21"/>
      <c r="AI45" s="18">
        <f>W45</f>
        <v>77.07</v>
      </c>
    </row>
    <row r="46" spans="1:35" ht="15.75">
      <c r="A46" s="8" t="s">
        <v>3</v>
      </c>
      <c r="B46" s="3"/>
      <c r="C46" s="3"/>
      <c r="D46" s="3"/>
      <c r="E46" s="3"/>
      <c r="F46" s="3"/>
      <c r="G46" s="3"/>
      <c r="H46" s="3"/>
      <c r="I46" s="3"/>
      <c r="J46" s="4"/>
      <c r="K46" s="18"/>
      <c r="M46" s="8" t="s">
        <v>3</v>
      </c>
      <c r="N46" s="3"/>
      <c r="O46" s="3"/>
      <c r="P46" s="3"/>
      <c r="Q46" s="3"/>
      <c r="R46" s="3"/>
      <c r="S46" s="3"/>
      <c r="T46" s="3"/>
      <c r="U46" s="3"/>
      <c r="V46" s="4"/>
      <c r="W46" s="18"/>
      <c r="Y46" s="8" t="s">
        <v>3</v>
      </c>
      <c r="Z46" s="3"/>
      <c r="AA46" s="3"/>
      <c r="AB46" s="3"/>
      <c r="AC46" s="3"/>
      <c r="AD46" s="3"/>
      <c r="AE46" s="3"/>
      <c r="AF46" s="3"/>
      <c r="AG46" s="3"/>
      <c r="AH46" s="4"/>
      <c r="AI46" s="18"/>
    </row>
    <row r="47" spans="1:35" ht="15.75">
      <c r="A47" s="8" t="s">
        <v>4</v>
      </c>
      <c r="B47" s="7"/>
      <c r="C47" s="7"/>
      <c r="D47" s="7"/>
      <c r="E47" s="7"/>
      <c r="F47" s="7"/>
      <c r="G47" s="7"/>
      <c r="H47" s="7"/>
      <c r="I47" s="3"/>
      <c r="J47" s="4"/>
      <c r="K47" s="17">
        <f>K52</f>
        <v>6844</v>
      </c>
      <c r="M47" s="8" t="s">
        <v>4</v>
      </c>
      <c r="N47" s="7"/>
      <c r="O47" s="7"/>
      <c r="P47" s="7"/>
      <c r="Q47" s="7"/>
      <c r="R47" s="7"/>
      <c r="S47" s="7"/>
      <c r="T47" s="7"/>
      <c r="U47" s="3"/>
      <c r="V47" s="4"/>
      <c r="W47" s="17"/>
      <c r="Y47" s="8" t="s">
        <v>4</v>
      </c>
      <c r="Z47" s="7"/>
      <c r="AA47" s="7"/>
      <c r="AB47" s="7"/>
      <c r="AC47" s="7"/>
      <c r="AD47" s="7"/>
      <c r="AE47" s="7"/>
      <c r="AF47" s="7"/>
      <c r="AG47" s="3"/>
      <c r="AH47" s="4"/>
      <c r="AI47" s="17"/>
    </row>
    <row r="48" spans="1:35" ht="15">
      <c r="A48" s="2" t="s">
        <v>5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5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5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6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6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6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7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7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7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8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8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8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9" t="s">
        <v>9</v>
      </c>
      <c r="B52" s="10"/>
      <c r="C52" s="10"/>
      <c r="D52" s="10"/>
      <c r="E52" s="10"/>
      <c r="F52" s="10"/>
      <c r="G52" s="10"/>
      <c r="H52" s="10"/>
      <c r="I52" s="10"/>
      <c r="J52" s="11"/>
      <c r="K52" s="5">
        <f>4172+2672</f>
        <v>6844</v>
      </c>
      <c r="M52" s="9" t="s">
        <v>9</v>
      </c>
      <c r="N52" s="10"/>
      <c r="O52" s="10"/>
      <c r="P52" s="10"/>
      <c r="Q52" s="10"/>
      <c r="R52" s="10"/>
      <c r="S52" s="10"/>
      <c r="T52" s="10"/>
      <c r="U52" s="10"/>
      <c r="V52" s="11"/>
      <c r="W52" s="5"/>
      <c r="Y52" s="9" t="s">
        <v>9</v>
      </c>
      <c r="Z52" s="10"/>
      <c r="AA52" s="10"/>
      <c r="AB52" s="10"/>
      <c r="AC52" s="10"/>
      <c r="AD52" s="10"/>
      <c r="AE52" s="10"/>
      <c r="AF52" s="10"/>
      <c r="AG52" s="10"/>
      <c r="AH52" s="11"/>
      <c r="AI52" s="5"/>
    </row>
    <row r="53" spans="1:35" ht="15">
      <c r="A53" s="2" t="s">
        <v>10</v>
      </c>
      <c r="B53" s="3"/>
      <c r="C53" s="3"/>
      <c r="D53" s="3"/>
      <c r="E53" s="3"/>
      <c r="F53" s="3"/>
      <c r="G53" s="3"/>
      <c r="H53" s="3"/>
      <c r="I53" s="3"/>
      <c r="J53" s="4"/>
      <c r="K53" s="5"/>
      <c r="M53" s="2" t="s">
        <v>10</v>
      </c>
      <c r="N53" s="3"/>
      <c r="O53" s="3"/>
      <c r="P53" s="3"/>
      <c r="Q53" s="3"/>
      <c r="R53" s="3"/>
      <c r="S53" s="3"/>
      <c r="T53" s="3"/>
      <c r="U53" s="3"/>
      <c r="V53" s="4"/>
      <c r="W53" s="5"/>
      <c r="Y53" s="2" t="s">
        <v>10</v>
      </c>
      <c r="Z53" s="3"/>
      <c r="AA53" s="3"/>
      <c r="AB53" s="3"/>
      <c r="AC53" s="3"/>
      <c r="AD53" s="3"/>
      <c r="AE53" s="3"/>
      <c r="AF53" s="3"/>
      <c r="AG53" s="3"/>
      <c r="AH53" s="4"/>
      <c r="AI53" s="5"/>
    </row>
    <row r="54" spans="1:35" ht="15">
      <c r="A54" s="2" t="s">
        <v>11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11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11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9" t="s">
        <v>12</v>
      </c>
      <c r="B55" s="10"/>
      <c r="C55" s="10"/>
      <c r="D55" s="10"/>
      <c r="E55" s="10"/>
      <c r="F55" s="10"/>
      <c r="G55" s="10"/>
      <c r="H55" s="10"/>
      <c r="I55" s="10"/>
      <c r="J55" s="11"/>
      <c r="K55" s="5"/>
      <c r="M55" s="9" t="s">
        <v>12</v>
      </c>
      <c r="N55" s="10"/>
      <c r="O55" s="10"/>
      <c r="P55" s="10"/>
      <c r="Q55" s="10"/>
      <c r="R55" s="10"/>
      <c r="S55" s="10"/>
      <c r="T55" s="10"/>
      <c r="U55" s="10"/>
      <c r="V55" s="11"/>
      <c r="W55" s="5"/>
      <c r="Y55" s="9" t="s">
        <v>12</v>
      </c>
      <c r="Z55" s="10"/>
      <c r="AA55" s="10"/>
      <c r="AB55" s="10"/>
      <c r="AC55" s="10"/>
      <c r="AD55" s="10"/>
      <c r="AE55" s="10"/>
      <c r="AF55" s="10"/>
      <c r="AG55" s="10"/>
      <c r="AH55" s="11"/>
      <c r="AI55" s="5"/>
    </row>
    <row r="56" spans="1:35" ht="15">
      <c r="A56" s="2" t="s">
        <v>13</v>
      </c>
      <c r="B56" s="3"/>
      <c r="C56" s="3"/>
      <c r="D56" s="3"/>
      <c r="E56" s="3"/>
      <c r="F56" s="3"/>
      <c r="G56" s="3"/>
      <c r="H56" s="3"/>
      <c r="I56" s="3"/>
      <c r="J56" s="4"/>
      <c r="K56" s="5"/>
      <c r="M56" s="2" t="s">
        <v>13</v>
      </c>
      <c r="N56" s="3"/>
      <c r="O56" s="3"/>
      <c r="P56" s="3"/>
      <c r="Q56" s="3"/>
      <c r="R56" s="3"/>
      <c r="S56" s="3"/>
      <c r="T56" s="3"/>
      <c r="U56" s="3"/>
      <c r="V56" s="4"/>
      <c r="W56" s="5"/>
      <c r="Y56" s="2" t="s">
        <v>13</v>
      </c>
      <c r="Z56" s="3"/>
      <c r="AA56" s="3"/>
      <c r="AB56" s="3"/>
      <c r="AC56" s="3"/>
      <c r="AD56" s="3"/>
      <c r="AE56" s="3"/>
      <c r="AF56" s="3"/>
      <c r="AG56" s="3"/>
      <c r="AH56" s="4"/>
      <c r="AI56" s="5"/>
    </row>
    <row r="57" spans="1:35" ht="15">
      <c r="A57" s="2" t="s">
        <v>14</v>
      </c>
      <c r="B57" s="3"/>
      <c r="C57" s="3"/>
      <c r="D57" s="3"/>
      <c r="E57" s="3"/>
      <c r="F57" s="3"/>
      <c r="G57" s="3"/>
      <c r="H57" s="3"/>
      <c r="I57" s="3"/>
      <c r="J57" s="4"/>
      <c r="K57" s="5"/>
      <c r="M57" s="2" t="s">
        <v>14</v>
      </c>
      <c r="N57" s="3"/>
      <c r="O57" s="3"/>
      <c r="P57" s="3"/>
      <c r="Q57" s="3"/>
      <c r="R57" s="3"/>
      <c r="S57" s="3"/>
      <c r="T57" s="3"/>
      <c r="U57" s="3"/>
      <c r="V57" s="4"/>
      <c r="W57" s="5"/>
      <c r="Y57" s="2" t="s">
        <v>14</v>
      </c>
      <c r="Z57" s="3"/>
      <c r="AA57" s="3"/>
      <c r="AB57" s="3"/>
      <c r="AC57" s="3"/>
      <c r="AD57" s="3"/>
      <c r="AE57" s="3"/>
      <c r="AF57" s="3"/>
      <c r="AG57" s="3"/>
      <c r="AH57" s="4"/>
      <c r="AI57" s="5"/>
    </row>
    <row r="58" spans="1:35" ht="15">
      <c r="A58" s="9" t="s">
        <v>15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K44+K45+K47</f>
        <v>8297.32</v>
      </c>
      <c r="M58" s="9" t="s">
        <v>15</v>
      </c>
      <c r="N58" s="10"/>
      <c r="O58" s="10"/>
      <c r="P58" s="10"/>
      <c r="Q58" s="10"/>
      <c r="R58" s="10"/>
      <c r="S58" s="10"/>
      <c r="T58" s="10"/>
      <c r="U58" s="10"/>
      <c r="V58" s="11"/>
      <c r="W58" s="18">
        <f>W44+W45</f>
        <v>1453.32</v>
      </c>
      <c r="Y58" s="9" t="s">
        <v>15</v>
      </c>
      <c r="Z58" s="10"/>
      <c r="AA58" s="10"/>
      <c r="AB58" s="10"/>
      <c r="AC58" s="10"/>
      <c r="AD58" s="10"/>
      <c r="AE58" s="10"/>
      <c r="AF58" s="10"/>
      <c r="AG58" s="10"/>
      <c r="AH58" s="11"/>
      <c r="AI58" s="18">
        <f>AI44+AI45</f>
        <v>1453.32</v>
      </c>
    </row>
    <row r="59" spans="1:35" ht="15.75">
      <c r="A59" s="12"/>
      <c r="B59" s="7" t="s">
        <v>16</v>
      </c>
      <c r="C59" s="13"/>
      <c r="D59" s="13"/>
      <c r="E59" s="14"/>
      <c r="F59" s="14"/>
      <c r="G59" s="14"/>
      <c r="H59" s="14"/>
      <c r="I59" s="14"/>
      <c r="J59" s="4"/>
      <c r="K59" s="5"/>
      <c r="M59" s="12"/>
      <c r="N59" s="7" t="s">
        <v>16</v>
      </c>
      <c r="O59" s="13"/>
      <c r="P59" s="13"/>
      <c r="Q59" s="14"/>
      <c r="R59" s="14"/>
      <c r="S59" s="14"/>
      <c r="T59" s="14"/>
      <c r="U59" s="14"/>
      <c r="V59" s="4"/>
      <c r="W59" s="5"/>
      <c r="Y59" s="12"/>
      <c r="Z59" s="7" t="s">
        <v>16</v>
      </c>
      <c r="AA59" s="13"/>
      <c r="AB59" s="13"/>
      <c r="AC59" s="14"/>
      <c r="AD59" s="14"/>
      <c r="AE59" s="14"/>
      <c r="AF59" s="14"/>
      <c r="AG59" s="14"/>
      <c r="AH59" s="4"/>
      <c r="AI59" s="5"/>
    </row>
    <row r="60" spans="1:35" ht="15">
      <c r="A60" s="2" t="s">
        <v>17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17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17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18</v>
      </c>
      <c r="B61" s="14"/>
      <c r="C61" s="14"/>
      <c r="D61" s="14"/>
      <c r="E61" s="14"/>
      <c r="F61" s="14"/>
      <c r="G61" s="14"/>
      <c r="H61" s="14"/>
      <c r="I61" s="14"/>
      <c r="J61" s="4"/>
      <c r="K61" s="6"/>
      <c r="M61" s="2" t="s">
        <v>18</v>
      </c>
      <c r="N61" s="14"/>
      <c r="O61" s="14"/>
      <c r="P61" s="14"/>
      <c r="Q61" s="14"/>
      <c r="R61" s="14"/>
      <c r="S61" s="14"/>
      <c r="T61" s="14"/>
      <c r="U61" s="14"/>
      <c r="V61" s="4"/>
      <c r="W61" s="6"/>
      <c r="Y61" s="2" t="s">
        <v>18</v>
      </c>
      <c r="Z61" s="14"/>
      <c r="AA61" s="14"/>
      <c r="AB61" s="14"/>
      <c r="AC61" s="14"/>
      <c r="AD61" s="14"/>
      <c r="AE61" s="14"/>
      <c r="AF61" s="14"/>
      <c r="AG61" s="14"/>
      <c r="AH61" s="4"/>
      <c r="AI61" s="6"/>
    </row>
    <row r="62" spans="1:35" ht="15">
      <c r="A62" s="2" t="s">
        <v>19</v>
      </c>
      <c r="B62" s="14"/>
      <c r="C62" s="14"/>
      <c r="D62" s="14"/>
      <c r="E62" s="14"/>
      <c r="F62" s="14"/>
      <c r="G62" s="14"/>
      <c r="H62" s="14"/>
      <c r="I62" s="14"/>
      <c r="J62" s="4"/>
      <c r="K62" s="6"/>
      <c r="M62" s="2" t="s">
        <v>19</v>
      </c>
      <c r="N62" s="14"/>
      <c r="O62" s="14"/>
      <c r="P62" s="14"/>
      <c r="Q62" s="14"/>
      <c r="R62" s="14"/>
      <c r="S62" s="14"/>
      <c r="T62" s="14"/>
      <c r="U62" s="14"/>
      <c r="V62" s="4"/>
      <c r="W62" s="6"/>
      <c r="Y62" s="2" t="s">
        <v>19</v>
      </c>
      <c r="Z62" s="14"/>
      <c r="AA62" s="14"/>
      <c r="AB62" s="14"/>
      <c r="AC62" s="14"/>
      <c r="AD62" s="14"/>
      <c r="AE62" s="14"/>
      <c r="AF62" s="14"/>
      <c r="AG62" s="14"/>
      <c r="AH62" s="4"/>
      <c r="AI62" s="6"/>
    </row>
    <row r="63" spans="1:35" ht="15">
      <c r="A63" s="2" t="s">
        <v>20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20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20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4" spans="1:35" ht="15">
      <c r="A64" s="2" t="s">
        <v>21</v>
      </c>
      <c r="B64" s="14"/>
      <c r="C64" s="14"/>
      <c r="D64" s="14"/>
      <c r="E64" s="14"/>
      <c r="F64" s="14"/>
      <c r="G64" s="14"/>
      <c r="H64" s="14"/>
      <c r="I64" s="14"/>
      <c r="J64" s="4"/>
      <c r="K64" s="5"/>
      <c r="M64" s="2" t="s">
        <v>21</v>
      </c>
      <c r="N64" s="14"/>
      <c r="O64" s="14"/>
      <c r="P64" s="14"/>
      <c r="Q64" s="14"/>
      <c r="R64" s="14"/>
      <c r="S64" s="14"/>
      <c r="T64" s="14"/>
      <c r="U64" s="14"/>
      <c r="V64" s="4"/>
      <c r="W64" s="5"/>
      <c r="Y64" s="2" t="s">
        <v>21</v>
      </c>
      <c r="Z64" s="14"/>
      <c r="AA64" s="14"/>
      <c r="AB64" s="14"/>
      <c r="AC64" s="14"/>
      <c r="AD64" s="14"/>
      <c r="AE64" s="14"/>
      <c r="AF64" s="14"/>
      <c r="AG64" s="14"/>
      <c r="AH64" s="4"/>
      <c r="AI64" s="5"/>
    </row>
    <row r="65" spans="1:35" ht="15">
      <c r="A65" s="2" t="s">
        <v>22</v>
      </c>
      <c r="B65" s="14"/>
      <c r="C65" s="14"/>
      <c r="D65" s="14"/>
      <c r="E65" s="14"/>
      <c r="F65" s="14"/>
      <c r="G65" s="14"/>
      <c r="H65" s="14"/>
      <c r="I65" s="14"/>
      <c r="J65" s="4"/>
      <c r="K65" s="5"/>
      <c r="M65" s="2" t="s">
        <v>22</v>
      </c>
      <c r="N65" s="14"/>
      <c r="O65" s="14"/>
      <c r="P65" s="14"/>
      <c r="Q65" s="14"/>
      <c r="R65" s="14"/>
      <c r="S65" s="14"/>
      <c r="T65" s="14"/>
      <c r="U65" s="14"/>
      <c r="V65" s="4"/>
      <c r="W65" s="5"/>
      <c r="Y65" s="2" t="s">
        <v>22</v>
      </c>
      <c r="Z65" s="14"/>
      <c r="AA65" s="14"/>
      <c r="AB65" s="14"/>
      <c r="AC65" s="14"/>
      <c r="AD65" s="14"/>
      <c r="AE65" s="14"/>
      <c r="AF65" s="14"/>
      <c r="AG65" s="14"/>
      <c r="AH65" s="4"/>
      <c r="AI65" s="5"/>
    </row>
    <row r="67" spans="5:30" ht="12.75">
      <c r="E67" s="22" t="s">
        <v>59</v>
      </c>
      <c r="R67" s="23" t="s">
        <v>60</v>
      </c>
      <c r="AD67" s="23" t="s">
        <v>61</v>
      </c>
    </row>
    <row r="68" spans="1:35" ht="15">
      <c r="A68" s="2" t="s">
        <v>62</v>
      </c>
      <c r="B68" s="3"/>
      <c r="C68" s="3"/>
      <c r="D68" s="3"/>
      <c r="E68" s="3"/>
      <c r="F68" s="3"/>
      <c r="G68" s="3"/>
      <c r="H68" s="3"/>
      <c r="I68" s="3"/>
      <c r="J68" s="4"/>
      <c r="K68" s="20"/>
      <c r="M68" s="2" t="s">
        <v>63</v>
      </c>
      <c r="N68" s="3"/>
      <c r="O68" s="3"/>
      <c r="P68" s="3"/>
      <c r="Q68" s="3"/>
      <c r="R68" s="3"/>
      <c r="S68" s="3"/>
      <c r="T68" s="3"/>
      <c r="U68" s="3"/>
      <c r="V68" s="4"/>
      <c r="W68" s="20"/>
      <c r="Y68" s="2" t="s">
        <v>64</v>
      </c>
      <c r="Z68" s="3"/>
      <c r="AA68" s="3"/>
      <c r="AB68" s="3"/>
      <c r="AC68" s="3"/>
      <c r="AD68" s="3"/>
      <c r="AE68" s="3"/>
      <c r="AF68" s="3"/>
      <c r="AG68" s="3"/>
      <c r="AH68" s="4"/>
      <c r="AI68" s="20"/>
    </row>
    <row r="69" spans="1:35" ht="15">
      <c r="A69" s="2" t="s">
        <v>65</v>
      </c>
      <c r="B69" s="3"/>
      <c r="C69" s="3"/>
      <c r="D69" s="3"/>
      <c r="E69" s="3"/>
      <c r="F69" s="3"/>
      <c r="G69" s="3"/>
      <c r="H69" s="3"/>
      <c r="I69" s="3"/>
      <c r="J69" s="4"/>
      <c r="K69" s="15">
        <f>AI38+AI42-AI58</f>
        <v>29129.200000000004</v>
      </c>
      <c r="M69" s="2" t="s">
        <v>66</v>
      </c>
      <c r="N69" s="3"/>
      <c r="O69" s="3"/>
      <c r="P69" s="3"/>
      <c r="Q69" s="3"/>
      <c r="R69" s="3"/>
      <c r="S69" s="3"/>
      <c r="T69" s="3"/>
      <c r="U69" s="3"/>
      <c r="V69" s="4"/>
      <c r="W69" s="15">
        <f>K69+K73-K89</f>
        <v>30578.850000000006</v>
      </c>
      <c r="Y69" s="2" t="s">
        <v>67</v>
      </c>
      <c r="Z69" s="3"/>
      <c r="AA69" s="3"/>
      <c r="AB69" s="3"/>
      <c r="AC69" s="3"/>
      <c r="AD69" s="3"/>
      <c r="AE69" s="3"/>
      <c r="AF69" s="3"/>
      <c r="AG69" s="3"/>
      <c r="AH69" s="4"/>
      <c r="AI69" s="15">
        <f>W69+W73-W89</f>
        <v>32028.500000000007</v>
      </c>
    </row>
    <row r="70" spans="1:35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K39</f>
        <v>367</v>
      </c>
      <c r="M70" s="2" t="s">
        <v>0</v>
      </c>
      <c r="N70" s="3"/>
      <c r="O70" s="3"/>
      <c r="P70" s="3"/>
      <c r="Q70" s="3"/>
      <c r="R70" s="3"/>
      <c r="S70" s="3"/>
      <c r="T70" s="3"/>
      <c r="U70" s="3"/>
      <c r="V70" s="4"/>
      <c r="W70" s="16">
        <f>K70</f>
        <v>367</v>
      </c>
      <c r="Y70" s="2" t="s">
        <v>0</v>
      </c>
      <c r="Z70" s="3"/>
      <c r="AA70" s="3"/>
      <c r="AB70" s="3"/>
      <c r="AC70" s="3"/>
      <c r="AD70" s="3"/>
      <c r="AE70" s="3"/>
      <c r="AF70" s="3"/>
      <c r="AG70" s="3"/>
      <c r="AH70" s="4"/>
      <c r="AI70" s="16">
        <f>W70</f>
        <v>367</v>
      </c>
    </row>
    <row r="71" spans="1:35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K40</f>
        <v>8</v>
      </c>
      <c r="M71" s="2" t="s">
        <v>1</v>
      </c>
      <c r="N71" s="3"/>
      <c r="O71" s="3"/>
      <c r="P71" s="3"/>
      <c r="Q71" s="3"/>
      <c r="R71" s="3"/>
      <c r="S71" s="3"/>
      <c r="T71" s="3"/>
      <c r="U71" s="3"/>
      <c r="V71" s="4"/>
      <c r="W71" s="17">
        <f>K71</f>
        <v>8</v>
      </c>
      <c r="Y71" s="2" t="s">
        <v>1</v>
      </c>
      <c r="Z71" s="3"/>
      <c r="AA71" s="3"/>
      <c r="AB71" s="3"/>
      <c r="AC71" s="3"/>
      <c r="AD71" s="3"/>
      <c r="AE71" s="3"/>
      <c r="AF71" s="3"/>
      <c r="AG71" s="3"/>
      <c r="AH71" s="4"/>
      <c r="AI71" s="17">
        <f>W71</f>
        <v>8</v>
      </c>
    </row>
    <row r="72" spans="1:35" ht="15">
      <c r="A72" s="2" t="s">
        <v>33</v>
      </c>
      <c r="B72" s="3"/>
      <c r="C72" s="3"/>
      <c r="D72" s="3"/>
      <c r="E72" s="3"/>
      <c r="F72" s="3"/>
      <c r="G72" s="3"/>
      <c r="H72" s="3"/>
      <c r="I72" s="3"/>
      <c r="J72" s="4"/>
      <c r="K72" s="17">
        <f>K41</f>
        <v>7.91</v>
      </c>
      <c r="M72" s="2" t="s">
        <v>33</v>
      </c>
      <c r="N72" s="3"/>
      <c r="O72" s="3"/>
      <c r="P72" s="3"/>
      <c r="Q72" s="3"/>
      <c r="R72" s="3"/>
      <c r="S72" s="3"/>
      <c r="T72" s="3"/>
      <c r="U72" s="3"/>
      <c r="V72" s="4"/>
      <c r="W72" s="17">
        <f>K72</f>
        <v>7.91</v>
      </c>
      <c r="Y72" s="2" t="s">
        <v>33</v>
      </c>
      <c r="Z72" s="3"/>
      <c r="AA72" s="3"/>
      <c r="AB72" s="3"/>
      <c r="AC72" s="3"/>
      <c r="AD72" s="3"/>
      <c r="AE72" s="3"/>
      <c r="AF72" s="3"/>
      <c r="AG72" s="3"/>
      <c r="AH72" s="4"/>
      <c r="AI72" s="17">
        <f>W72</f>
        <v>7.91</v>
      </c>
    </row>
    <row r="73" spans="1:35" ht="15">
      <c r="A73" s="2" t="s">
        <v>68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2902.9700000000003</v>
      </c>
      <c r="M73" s="2" t="s">
        <v>69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2902.9700000000003</v>
      </c>
      <c r="Y73" s="2" t="s">
        <v>70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2902.9700000000003</v>
      </c>
    </row>
    <row r="74" spans="1:35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5"/>
      <c r="M74" s="2"/>
      <c r="N74" s="7" t="s">
        <v>2</v>
      </c>
      <c r="O74" s="7"/>
      <c r="P74" s="3"/>
      <c r="Q74" s="3"/>
      <c r="R74" s="3"/>
      <c r="S74" s="3"/>
      <c r="T74" s="3"/>
      <c r="U74" s="3"/>
      <c r="V74" s="4"/>
      <c r="W74" s="5"/>
      <c r="Y74" s="2"/>
      <c r="Z74" s="7" t="s">
        <v>2</v>
      </c>
      <c r="AA74" s="7"/>
      <c r="AB74" s="3"/>
      <c r="AC74" s="3"/>
      <c r="AD74" s="3"/>
      <c r="AE74" s="3"/>
      <c r="AF74" s="3"/>
      <c r="AG74" s="3"/>
      <c r="AH74" s="4"/>
      <c r="AI74" s="5"/>
    </row>
    <row r="75" spans="1:35" ht="15.75">
      <c r="A75" s="8" t="s">
        <v>71</v>
      </c>
      <c r="B75" s="3"/>
      <c r="C75" s="3"/>
      <c r="D75" s="3"/>
      <c r="E75" s="3"/>
      <c r="F75" s="3"/>
      <c r="G75" s="3"/>
      <c r="H75" s="3"/>
      <c r="I75" s="3"/>
      <c r="J75" s="4"/>
      <c r="K75" s="18">
        <f>K44</f>
        <v>1376.25</v>
      </c>
      <c r="M75" s="8" t="s">
        <v>71</v>
      </c>
      <c r="N75" s="3"/>
      <c r="O75" s="3"/>
      <c r="P75" s="3"/>
      <c r="Q75" s="3"/>
      <c r="R75" s="3"/>
      <c r="S75" s="3"/>
      <c r="T75" s="3"/>
      <c r="U75" s="3"/>
      <c r="V75" s="4"/>
      <c r="W75" s="18">
        <f>K75</f>
        <v>1376.25</v>
      </c>
      <c r="Y75" s="8" t="s">
        <v>71</v>
      </c>
      <c r="Z75" s="3"/>
      <c r="AA75" s="3"/>
      <c r="AB75" s="3"/>
      <c r="AC75" s="3"/>
      <c r="AD75" s="3"/>
      <c r="AE75" s="3"/>
      <c r="AF75" s="3"/>
      <c r="AG75" s="3"/>
      <c r="AH75" s="4"/>
      <c r="AI75" s="18">
        <f>W75</f>
        <v>1376.25</v>
      </c>
    </row>
    <row r="76" spans="1:35" ht="15.75">
      <c r="A76" s="8" t="s">
        <v>41</v>
      </c>
      <c r="B76" s="3"/>
      <c r="C76" s="3"/>
      <c r="D76" s="3"/>
      <c r="E76" s="3"/>
      <c r="F76" s="3"/>
      <c r="G76" s="3"/>
      <c r="H76" s="3"/>
      <c r="I76" s="3"/>
      <c r="J76" s="4"/>
      <c r="K76" s="18">
        <f>K45</f>
        <v>77.07</v>
      </c>
      <c r="M76" s="8" t="s">
        <v>41</v>
      </c>
      <c r="N76" s="3"/>
      <c r="O76" s="3"/>
      <c r="P76" s="3"/>
      <c r="Q76" s="3"/>
      <c r="R76" s="3"/>
      <c r="S76" s="3"/>
      <c r="T76" s="3"/>
      <c r="U76" s="3"/>
      <c r="V76" s="4"/>
      <c r="W76" s="18">
        <f>K76</f>
        <v>77.07</v>
      </c>
      <c r="Y76" s="8" t="s">
        <v>41</v>
      </c>
      <c r="Z76" s="3"/>
      <c r="AA76" s="3"/>
      <c r="AB76" s="3"/>
      <c r="AC76" s="3"/>
      <c r="AD76" s="3"/>
      <c r="AE76" s="3"/>
      <c r="AF76" s="3"/>
      <c r="AG76" s="3"/>
      <c r="AH76" s="4"/>
      <c r="AI76" s="18">
        <f>W76</f>
        <v>77.07</v>
      </c>
    </row>
    <row r="77" spans="1:35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  <c r="M77" s="8" t="s">
        <v>3</v>
      </c>
      <c r="N77" s="3"/>
      <c r="O77" s="3"/>
      <c r="P77" s="3"/>
      <c r="Q77" s="3"/>
      <c r="R77" s="3"/>
      <c r="S77" s="3"/>
      <c r="T77" s="3"/>
      <c r="U77" s="3"/>
      <c r="V77" s="4"/>
      <c r="W77" s="18"/>
      <c r="Y77" s="8" t="s">
        <v>3</v>
      </c>
      <c r="Z77" s="3"/>
      <c r="AA77" s="3"/>
      <c r="AB77" s="3"/>
      <c r="AC77" s="3"/>
      <c r="AD77" s="3"/>
      <c r="AE77" s="3"/>
      <c r="AF77" s="3"/>
      <c r="AG77" s="3"/>
      <c r="AH77" s="4"/>
      <c r="AI77" s="18"/>
    </row>
    <row r="78" spans="1:35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7"/>
      <c r="M78" s="8" t="s">
        <v>4</v>
      </c>
      <c r="N78" s="7"/>
      <c r="O78" s="7"/>
      <c r="P78" s="7"/>
      <c r="Q78" s="7"/>
      <c r="R78" s="7"/>
      <c r="S78" s="7"/>
      <c r="T78" s="7"/>
      <c r="U78" s="3"/>
      <c r="V78" s="4"/>
      <c r="W78" s="17"/>
      <c r="Y78" s="8" t="s">
        <v>4</v>
      </c>
      <c r="Z78" s="7"/>
      <c r="AA78" s="7"/>
      <c r="AB78" s="7"/>
      <c r="AC78" s="7"/>
      <c r="AD78" s="7"/>
      <c r="AE78" s="7"/>
      <c r="AF78" s="7"/>
      <c r="AG78" s="3"/>
      <c r="AH78" s="4"/>
      <c r="AI78" s="17">
        <f>AI88</f>
        <v>4400</v>
      </c>
    </row>
    <row r="79" spans="1:35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5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5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6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6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  <c r="M81" s="2" t="s">
        <v>7</v>
      </c>
      <c r="N81" s="3"/>
      <c r="O81" s="3"/>
      <c r="P81" s="3"/>
      <c r="Q81" s="3"/>
      <c r="R81" s="3"/>
      <c r="S81" s="3"/>
      <c r="T81" s="3"/>
      <c r="U81" s="3"/>
      <c r="V81" s="4"/>
      <c r="W81" s="5"/>
      <c r="Y81" s="2" t="s">
        <v>7</v>
      </c>
      <c r="Z81" s="3"/>
      <c r="AA81" s="3"/>
      <c r="AB81" s="3"/>
      <c r="AC81" s="3"/>
      <c r="AD81" s="3"/>
      <c r="AE81" s="3"/>
      <c r="AF81" s="3"/>
      <c r="AG81" s="3"/>
      <c r="AH81" s="4"/>
      <c r="AI81" s="5"/>
    </row>
    <row r="82" spans="1:35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8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8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  <c r="M83" s="9" t="s">
        <v>9</v>
      </c>
      <c r="N83" s="10"/>
      <c r="O83" s="10"/>
      <c r="P83" s="10"/>
      <c r="Q83" s="10"/>
      <c r="R83" s="10"/>
      <c r="S83" s="10"/>
      <c r="T83" s="10"/>
      <c r="U83" s="10"/>
      <c r="V83" s="11"/>
      <c r="W83" s="5"/>
      <c r="Y83" s="9" t="s">
        <v>9</v>
      </c>
      <c r="Z83" s="10"/>
      <c r="AA83" s="10"/>
      <c r="AB83" s="10"/>
      <c r="AC83" s="10"/>
      <c r="AD83" s="10"/>
      <c r="AE83" s="10"/>
      <c r="AF83" s="10"/>
      <c r="AG83" s="10"/>
      <c r="AH83" s="11"/>
      <c r="AI83" s="5"/>
    </row>
    <row r="84" spans="1:35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  <c r="M84" s="2" t="s">
        <v>10</v>
      </c>
      <c r="N84" s="3"/>
      <c r="O84" s="3"/>
      <c r="P84" s="3"/>
      <c r="Q84" s="3"/>
      <c r="R84" s="3"/>
      <c r="S84" s="3"/>
      <c r="T84" s="3"/>
      <c r="U84" s="3"/>
      <c r="V84" s="4"/>
      <c r="W84" s="5"/>
      <c r="Y84" s="2" t="s">
        <v>10</v>
      </c>
      <c r="Z84" s="3"/>
      <c r="AA84" s="3"/>
      <c r="AB84" s="3"/>
      <c r="AC84" s="3"/>
      <c r="AD84" s="3"/>
      <c r="AE84" s="3"/>
      <c r="AF84" s="3"/>
      <c r="AG84" s="3"/>
      <c r="AH84" s="4"/>
      <c r="AI84" s="5"/>
    </row>
    <row r="85" spans="1:35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11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11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  <c r="M86" s="9" t="s">
        <v>12</v>
      </c>
      <c r="N86" s="10"/>
      <c r="O86" s="10"/>
      <c r="P86" s="10"/>
      <c r="Q86" s="10"/>
      <c r="R86" s="10"/>
      <c r="S86" s="10"/>
      <c r="T86" s="10"/>
      <c r="U86" s="10"/>
      <c r="V86" s="11"/>
      <c r="W86" s="5"/>
      <c r="Y86" s="9" t="s">
        <v>12</v>
      </c>
      <c r="Z86" s="10"/>
      <c r="AA86" s="10"/>
      <c r="AB86" s="10"/>
      <c r="AC86" s="10"/>
      <c r="AD86" s="10"/>
      <c r="AE86" s="10"/>
      <c r="AF86" s="10"/>
      <c r="AG86" s="10"/>
      <c r="AH86" s="11"/>
      <c r="AI86" s="5"/>
    </row>
    <row r="87" spans="1:35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  <c r="M87" s="2" t="s">
        <v>13</v>
      </c>
      <c r="N87" s="3"/>
      <c r="O87" s="3"/>
      <c r="P87" s="3"/>
      <c r="Q87" s="3"/>
      <c r="R87" s="3"/>
      <c r="S87" s="3"/>
      <c r="T87" s="3"/>
      <c r="U87" s="3"/>
      <c r="V87" s="4"/>
      <c r="W87" s="5"/>
      <c r="Y87" s="2" t="s">
        <v>13</v>
      </c>
      <c r="Z87" s="3"/>
      <c r="AA87" s="3"/>
      <c r="AB87" s="3"/>
      <c r="AC87" s="3"/>
      <c r="AD87" s="3"/>
      <c r="AE87" s="3"/>
      <c r="AF87" s="3"/>
      <c r="AG87" s="3"/>
      <c r="AH87" s="4"/>
      <c r="AI87" s="5"/>
    </row>
    <row r="88" spans="1:35" ht="15">
      <c r="A88" s="2" t="s">
        <v>14</v>
      </c>
      <c r="B88" s="3"/>
      <c r="C88" s="3"/>
      <c r="D88" s="3"/>
      <c r="E88" s="3"/>
      <c r="F88" s="3"/>
      <c r="G88" s="3"/>
      <c r="H88" s="3"/>
      <c r="I88" s="3"/>
      <c r="J88" s="4"/>
      <c r="K88" s="5"/>
      <c r="M88" s="2" t="s">
        <v>14</v>
      </c>
      <c r="N88" s="3"/>
      <c r="O88" s="3"/>
      <c r="P88" s="3"/>
      <c r="Q88" s="3"/>
      <c r="R88" s="3"/>
      <c r="S88" s="3"/>
      <c r="T88" s="3"/>
      <c r="U88" s="3"/>
      <c r="V88" s="4"/>
      <c r="W88" s="5"/>
      <c r="Y88" s="2" t="s">
        <v>74</v>
      </c>
      <c r="Z88" s="3"/>
      <c r="AA88" s="3"/>
      <c r="AB88" s="3"/>
      <c r="AC88" s="3"/>
      <c r="AD88" s="3"/>
      <c r="AE88" s="3"/>
      <c r="AF88" s="3"/>
      <c r="AG88" s="3"/>
      <c r="AH88" s="4"/>
      <c r="AI88" s="5">
        <v>4400</v>
      </c>
    </row>
    <row r="89" spans="1:35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</f>
        <v>1453.32</v>
      </c>
      <c r="M89" s="9" t="s">
        <v>15</v>
      </c>
      <c r="N89" s="10"/>
      <c r="O89" s="10"/>
      <c r="P89" s="10"/>
      <c r="Q89" s="10"/>
      <c r="R89" s="10"/>
      <c r="S89" s="10"/>
      <c r="T89" s="10"/>
      <c r="U89" s="10"/>
      <c r="V89" s="11"/>
      <c r="W89" s="18">
        <f>W75+W76</f>
        <v>1453.32</v>
      </c>
      <c r="Y89" s="9" t="s">
        <v>15</v>
      </c>
      <c r="Z89" s="10"/>
      <c r="AA89" s="10"/>
      <c r="AB89" s="10"/>
      <c r="AC89" s="10"/>
      <c r="AD89" s="10"/>
      <c r="AE89" s="10"/>
      <c r="AF89" s="10"/>
      <c r="AG89" s="10"/>
      <c r="AH89" s="11"/>
      <c r="AI89" s="18">
        <f>AI75+AI76+AI78</f>
        <v>5853.32</v>
      </c>
    </row>
    <row r="90" spans="1:35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  <c r="M90" s="12"/>
      <c r="N90" s="7" t="s">
        <v>16</v>
      </c>
      <c r="O90" s="13"/>
      <c r="P90" s="13"/>
      <c r="Q90" s="14"/>
      <c r="R90" s="14"/>
      <c r="S90" s="14"/>
      <c r="T90" s="14"/>
      <c r="U90" s="14"/>
      <c r="V90" s="4"/>
      <c r="W90" s="5"/>
      <c r="Y90" s="12"/>
      <c r="Z90" s="7" t="s">
        <v>16</v>
      </c>
      <c r="AA90" s="13"/>
      <c r="AB90" s="13"/>
      <c r="AC90" s="14"/>
      <c r="AD90" s="14"/>
      <c r="AE90" s="14"/>
      <c r="AF90" s="14"/>
      <c r="AG90" s="14"/>
      <c r="AH90" s="4"/>
      <c r="AI90" s="5"/>
    </row>
    <row r="91" spans="1:35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17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17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  <c r="M92" s="2" t="s">
        <v>18</v>
      </c>
      <c r="N92" s="14"/>
      <c r="O92" s="14"/>
      <c r="P92" s="14"/>
      <c r="Q92" s="14"/>
      <c r="R92" s="14"/>
      <c r="S92" s="14"/>
      <c r="T92" s="14"/>
      <c r="U92" s="14"/>
      <c r="V92" s="4"/>
      <c r="W92" s="6"/>
      <c r="Y92" s="2" t="s">
        <v>18</v>
      </c>
      <c r="Z92" s="14"/>
      <c r="AA92" s="14"/>
      <c r="AB92" s="14"/>
      <c r="AC92" s="14"/>
      <c r="AD92" s="14"/>
      <c r="AE92" s="14"/>
      <c r="AF92" s="14"/>
      <c r="AG92" s="14"/>
      <c r="AH92" s="4"/>
      <c r="AI92" s="6"/>
    </row>
    <row r="93" spans="1:35" ht="15">
      <c r="A93" s="2" t="s">
        <v>19</v>
      </c>
      <c r="B93" s="14"/>
      <c r="C93" s="14"/>
      <c r="D93" s="14"/>
      <c r="E93" s="14"/>
      <c r="F93" s="14"/>
      <c r="G93" s="14"/>
      <c r="H93" s="14"/>
      <c r="I93" s="14"/>
      <c r="J93" s="4"/>
      <c r="K93" s="6"/>
      <c r="M93" s="2" t="s">
        <v>19</v>
      </c>
      <c r="N93" s="14"/>
      <c r="O93" s="14"/>
      <c r="P93" s="14"/>
      <c r="Q93" s="14"/>
      <c r="R93" s="14"/>
      <c r="S93" s="14"/>
      <c r="T93" s="14"/>
      <c r="U93" s="14"/>
      <c r="V93" s="4"/>
      <c r="W93" s="6"/>
      <c r="Y93" s="2" t="s">
        <v>19</v>
      </c>
      <c r="Z93" s="14"/>
      <c r="AA93" s="14"/>
      <c r="AB93" s="14"/>
      <c r="AC93" s="14"/>
      <c r="AD93" s="14"/>
      <c r="AE93" s="14"/>
      <c r="AF93" s="14"/>
      <c r="AG93" s="14"/>
      <c r="AH93" s="4"/>
      <c r="AI93" s="6"/>
    </row>
    <row r="94" spans="1:35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20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20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5" spans="1:35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  <c r="M95" s="2" t="s">
        <v>21</v>
      </c>
      <c r="N95" s="14"/>
      <c r="O95" s="14"/>
      <c r="P95" s="14"/>
      <c r="Q95" s="14"/>
      <c r="R95" s="14"/>
      <c r="S95" s="14"/>
      <c r="T95" s="14"/>
      <c r="U95" s="14"/>
      <c r="V95" s="4"/>
      <c r="W95" s="5"/>
      <c r="Y95" s="2" t="s">
        <v>21</v>
      </c>
      <c r="Z95" s="14"/>
      <c r="AA95" s="14"/>
      <c r="AB95" s="14"/>
      <c r="AC95" s="14"/>
      <c r="AD95" s="14"/>
      <c r="AE95" s="14"/>
      <c r="AF95" s="14"/>
      <c r="AG95" s="14"/>
      <c r="AH95" s="4"/>
      <c r="AI95" s="5"/>
    </row>
    <row r="96" spans="1:35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  <c r="M96" s="2" t="s">
        <v>22</v>
      </c>
      <c r="N96" s="14"/>
      <c r="O96" s="14"/>
      <c r="P96" s="14"/>
      <c r="Q96" s="14"/>
      <c r="R96" s="14"/>
      <c r="S96" s="14"/>
      <c r="T96" s="14"/>
      <c r="U96" s="14"/>
      <c r="V96" s="4"/>
      <c r="W96" s="5"/>
      <c r="Y96" s="2" t="s">
        <v>22</v>
      </c>
      <c r="Z96" s="14"/>
      <c r="AA96" s="14"/>
      <c r="AB96" s="14"/>
      <c r="AC96" s="14"/>
      <c r="AD96" s="14"/>
      <c r="AE96" s="14"/>
      <c r="AF96" s="14"/>
      <c r="AG96" s="14"/>
      <c r="AH96" s="4"/>
      <c r="AI96" s="5"/>
    </row>
    <row r="98" spans="5:30" ht="12.75">
      <c r="E98" s="22" t="s">
        <v>75</v>
      </c>
      <c r="R98" s="23" t="s">
        <v>76</v>
      </c>
      <c r="AD98" s="23" t="s">
        <v>77</v>
      </c>
    </row>
    <row r="99" spans="1:35" ht="15">
      <c r="A99" s="2" t="s">
        <v>78</v>
      </c>
      <c r="B99" s="3"/>
      <c r="C99" s="3"/>
      <c r="D99" s="3"/>
      <c r="E99" s="3"/>
      <c r="F99" s="3"/>
      <c r="G99" s="3"/>
      <c r="H99" s="3"/>
      <c r="I99" s="3"/>
      <c r="J99" s="4"/>
      <c r="K99" s="20"/>
      <c r="M99" s="2" t="s">
        <v>79</v>
      </c>
      <c r="N99" s="3"/>
      <c r="O99" s="3"/>
      <c r="P99" s="3"/>
      <c r="Q99" s="3"/>
      <c r="R99" s="3"/>
      <c r="S99" s="3"/>
      <c r="T99" s="3"/>
      <c r="U99" s="3"/>
      <c r="V99" s="4"/>
      <c r="W99" s="20"/>
      <c r="Y99" s="2" t="s">
        <v>80</v>
      </c>
      <c r="Z99" s="3"/>
      <c r="AA99" s="3"/>
      <c r="AB99" s="3"/>
      <c r="AC99" s="3"/>
      <c r="AD99" s="3"/>
      <c r="AE99" s="3"/>
      <c r="AF99" s="3"/>
      <c r="AG99" s="3"/>
      <c r="AH99" s="4"/>
      <c r="AI99" s="20"/>
    </row>
    <row r="100" spans="1:35" ht="15">
      <c r="A100" s="2" t="s">
        <v>81</v>
      </c>
      <c r="B100" s="3"/>
      <c r="C100" s="3"/>
      <c r="D100" s="3"/>
      <c r="E100" s="3"/>
      <c r="F100" s="3"/>
      <c r="G100" s="3"/>
      <c r="H100" s="3"/>
      <c r="I100" s="3"/>
      <c r="J100" s="4"/>
      <c r="K100" s="18">
        <f>AI69+AI73-AI89</f>
        <v>29078.15000000001</v>
      </c>
      <c r="M100" s="2" t="s">
        <v>82</v>
      </c>
      <c r="N100" s="3"/>
      <c r="O100" s="3"/>
      <c r="P100" s="3"/>
      <c r="Q100" s="3"/>
      <c r="R100" s="3"/>
      <c r="S100" s="3"/>
      <c r="T100" s="3"/>
      <c r="U100" s="3"/>
      <c r="V100" s="4"/>
      <c r="W100" s="18">
        <f>K100+K104-K120</f>
        <v>27187.80000000001</v>
      </c>
      <c r="Y100" s="2" t="s">
        <v>83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8">
        <f>W100+W104-W120</f>
        <v>28637.45000000001</v>
      </c>
    </row>
    <row r="101" spans="1:35" ht="15">
      <c r="A101" s="2" t="s">
        <v>0</v>
      </c>
      <c r="B101" s="3"/>
      <c r="C101" s="3"/>
      <c r="D101" s="3"/>
      <c r="E101" s="3"/>
      <c r="F101" s="3"/>
      <c r="G101" s="3"/>
      <c r="H101" s="3"/>
      <c r="I101" s="3"/>
      <c r="J101" s="4"/>
      <c r="K101" s="16">
        <f>K70</f>
        <v>367</v>
      </c>
      <c r="M101" s="2" t="s">
        <v>0</v>
      </c>
      <c r="N101" s="3"/>
      <c r="O101" s="3"/>
      <c r="P101" s="3"/>
      <c r="Q101" s="3"/>
      <c r="R101" s="3"/>
      <c r="S101" s="3"/>
      <c r="T101" s="3"/>
      <c r="U101" s="3"/>
      <c r="V101" s="4"/>
      <c r="W101" s="16">
        <f>K101</f>
        <v>367</v>
      </c>
      <c r="Y101" s="2" t="s">
        <v>0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6">
        <f>W101</f>
        <v>367</v>
      </c>
    </row>
    <row r="102" spans="1:35" ht="15">
      <c r="A102" s="2" t="s">
        <v>1</v>
      </c>
      <c r="B102" s="3"/>
      <c r="C102" s="3"/>
      <c r="D102" s="3"/>
      <c r="E102" s="3"/>
      <c r="F102" s="3"/>
      <c r="G102" s="3"/>
      <c r="H102" s="3"/>
      <c r="I102" s="3"/>
      <c r="J102" s="4"/>
      <c r="K102" s="17">
        <f>K71</f>
        <v>8</v>
      </c>
      <c r="M102" s="2" t="s">
        <v>1</v>
      </c>
      <c r="N102" s="3"/>
      <c r="O102" s="3"/>
      <c r="P102" s="3"/>
      <c r="Q102" s="3"/>
      <c r="R102" s="3"/>
      <c r="S102" s="3"/>
      <c r="T102" s="3"/>
      <c r="U102" s="3"/>
      <c r="V102" s="4"/>
      <c r="W102" s="17">
        <f>K102</f>
        <v>8</v>
      </c>
      <c r="Y102" s="2" t="s">
        <v>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7">
        <f>W102</f>
        <v>8</v>
      </c>
    </row>
    <row r="103" spans="1:35" ht="15">
      <c r="A103" s="2" t="s">
        <v>33</v>
      </c>
      <c r="B103" s="3"/>
      <c r="C103" s="3"/>
      <c r="D103" s="3"/>
      <c r="E103" s="3"/>
      <c r="F103" s="3"/>
      <c r="G103" s="3"/>
      <c r="H103" s="3"/>
      <c r="I103" s="3"/>
      <c r="J103" s="4"/>
      <c r="K103" s="17">
        <f>K72</f>
        <v>7.91</v>
      </c>
      <c r="M103" s="2" t="s">
        <v>33</v>
      </c>
      <c r="N103" s="3"/>
      <c r="O103" s="3"/>
      <c r="P103" s="3"/>
      <c r="Q103" s="3"/>
      <c r="R103" s="3"/>
      <c r="S103" s="3"/>
      <c r="T103" s="3"/>
      <c r="U103" s="3"/>
      <c r="V103" s="4"/>
      <c r="W103" s="17">
        <f>K103</f>
        <v>7.91</v>
      </c>
      <c r="Y103" s="2" t="s">
        <v>33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7">
        <f>W103</f>
        <v>7.91</v>
      </c>
    </row>
    <row r="104" spans="1:35" ht="15">
      <c r="A104" s="2" t="s">
        <v>84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2902.9700000000003</v>
      </c>
      <c r="M104" s="2" t="s">
        <v>85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2902.9700000000003</v>
      </c>
      <c r="Y104" s="2" t="s">
        <v>86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2902.9700000000003</v>
      </c>
    </row>
    <row r="105" spans="1:35" ht="15.75">
      <c r="A105" s="2"/>
      <c r="B105" s="7" t="s">
        <v>2</v>
      </c>
      <c r="C105" s="7"/>
      <c r="D105" s="3"/>
      <c r="E105" s="3"/>
      <c r="F105" s="3"/>
      <c r="G105" s="3"/>
      <c r="H105" s="3"/>
      <c r="I105" s="3"/>
      <c r="J105" s="4"/>
      <c r="K105" s="5"/>
      <c r="M105" s="2"/>
      <c r="N105" s="7" t="s">
        <v>2</v>
      </c>
      <c r="O105" s="7"/>
      <c r="P105" s="3"/>
      <c r="Q105" s="3"/>
      <c r="R105" s="3"/>
      <c r="S105" s="3"/>
      <c r="T105" s="3"/>
      <c r="U105" s="3"/>
      <c r="V105" s="4"/>
      <c r="W105" s="5"/>
      <c r="Y105" s="2"/>
      <c r="Z105" s="7" t="s">
        <v>2</v>
      </c>
      <c r="AA105" s="7"/>
      <c r="AB105" s="3"/>
      <c r="AC105" s="3"/>
      <c r="AD105" s="3"/>
      <c r="AE105" s="3"/>
      <c r="AF105" s="3"/>
      <c r="AG105" s="3"/>
      <c r="AH105" s="4"/>
      <c r="AI105" s="5"/>
    </row>
    <row r="106" spans="1:35" ht="15.75">
      <c r="A106" s="8" t="s">
        <v>71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K75</f>
        <v>1376.25</v>
      </c>
      <c r="M106" s="8" t="s">
        <v>71</v>
      </c>
      <c r="N106" s="3"/>
      <c r="O106" s="3"/>
      <c r="P106" s="3"/>
      <c r="Q106" s="3"/>
      <c r="R106" s="3"/>
      <c r="S106" s="3"/>
      <c r="T106" s="3"/>
      <c r="U106" s="3"/>
      <c r="V106" s="4"/>
      <c r="W106" s="18">
        <f>K106</f>
        <v>1376.25</v>
      </c>
      <c r="Y106" s="8" t="s">
        <v>71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>
        <f>W106</f>
        <v>1376.25</v>
      </c>
    </row>
    <row r="107" spans="1:35" ht="15.75">
      <c r="A107" s="8" t="s">
        <v>41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K76</f>
        <v>77.07</v>
      </c>
      <c r="M107" s="8" t="s">
        <v>41</v>
      </c>
      <c r="N107" s="3"/>
      <c r="O107" s="3"/>
      <c r="P107" s="3"/>
      <c r="Q107" s="3"/>
      <c r="R107" s="3"/>
      <c r="S107" s="3"/>
      <c r="T107" s="3"/>
      <c r="U107" s="3"/>
      <c r="V107" s="4"/>
      <c r="W107" s="18">
        <f>K107</f>
        <v>77.07</v>
      </c>
      <c r="Y107" s="8" t="s">
        <v>41</v>
      </c>
      <c r="Z107" s="3"/>
      <c r="AA107" s="3"/>
      <c r="AB107" s="3"/>
      <c r="AC107" s="3"/>
      <c r="AD107" s="3"/>
      <c r="AE107" s="3"/>
      <c r="AF107" s="3"/>
      <c r="AG107" s="3"/>
      <c r="AH107" s="4"/>
      <c r="AI107" s="18">
        <f>W107</f>
        <v>77.07</v>
      </c>
    </row>
    <row r="108" spans="1:35" ht="15.75">
      <c r="A108" s="8" t="s">
        <v>3</v>
      </c>
      <c r="B108" s="3"/>
      <c r="C108" s="3"/>
      <c r="D108" s="3"/>
      <c r="E108" s="3"/>
      <c r="F108" s="3"/>
      <c r="G108" s="3"/>
      <c r="H108" s="3"/>
      <c r="I108" s="3"/>
      <c r="J108" s="4"/>
      <c r="K108" s="18"/>
      <c r="M108" s="8" t="s">
        <v>3</v>
      </c>
      <c r="N108" s="3"/>
      <c r="O108" s="3"/>
      <c r="P108" s="3"/>
      <c r="Q108" s="3"/>
      <c r="R108" s="3"/>
      <c r="S108" s="3"/>
      <c r="T108" s="3"/>
      <c r="U108" s="3"/>
      <c r="V108" s="4"/>
      <c r="W108" s="18"/>
      <c r="Y108" s="8" t="s">
        <v>3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18"/>
    </row>
    <row r="109" spans="1:35" ht="15.75">
      <c r="A109" s="8" t="s">
        <v>4</v>
      </c>
      <c r="B109" s="7"/>
      <c r="C109" s="7"/>
      <c r="D109" s="7"/>
      <c r="E109" s="7"/>
      <c r="F109" s="7"/>
      <c r="G109" s="7"/>
      <c r="H109" s="7"/>
      <c r="I109" s="3"/>
      <c r="J109" s="4"/>
      <c r="K109" s="17">
        <f>K114</f>
        <v>3340</v>
      </c>
      <c r="M109" s="8" t="s">
        <v>4</v>
      </c>
      <c r="N109" s="7"/>
      <c r="O109" s="7"/>
      <c r="P109" s="7"/>
      <c r="Q109" s="7"/>
      <c r="R109" s="7"/>
      <c r="S109" s="7"/>
      <c r="T109" s="7"/>
      <c r="U109" s="3"/>
      <c r="V109" s="4"/>
      <c r="W109" s="17"/>
      <c r="Y109" s="8" t="s">
        <v>4</v>
      </c>
      <c r="Z109" s="7"/>
      <c r="AA109" s="7"/>
      <c r="AB109" s="7"/>
      <c r="AC109" s="7"/>
      <c r="AD109" s="7"/>
      <c r="AE109" s="7"/>
      <c r="AF109" s="7"/>
      <c r="AG109" s="3"/>
      <c r="AH109" s="4"/>
      <c r="AI109" s="17"/>
    </row>
    <row r="110" spans="1:35" ht="15">
      <c r="A110" s="2" t="s">
        <v>5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5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5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6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6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2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  <c r="M112" s="2" t="s">
        <v>7</v>
      </c>
      <c r="N112" s="3"/>
      <c r="O112" s="3"/>
      <c r="P112" s="3"/>
      <c r="Q112" s="3"/>
      <c r="R112" s="3"/>
      <c r="S112" s="3"/>
      <c r="T112" s="3"/>
      <c r="U112" s="3"/>
      <c r="V112" s="4"/>
      <c r="W112" s="5"/>
      <c r="Y112" s="2" t="s">
        <v>7</v>
      </c>
      <c r="Z112" s="3"/>
      <c r="AA112" s="3"/>
      <c r="AB112" s="3"/>
      <c r="AC112" s="3"/>
      <c r="AD112" s="3"/>
      <c r="AE112" s="3"/>
      <c r="AF112" s="3"/>
      <c r="AG112" s="3"/>
      <c r="AH112" s="4"/>
      <c r="AI112" s="5"/>
    </row>
    <row r="113" spans="1:35" ht="15">
      <c r="A113" s="2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8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8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9" t="s">
        <v>9</v>
      </c>
      <c r="B114" s="10"/>
      <c r="C114" s="10"/>
      <c r="D114" s="10"/>
      <c r="E114" s="10"/>
      <c r="F114" s="10"/>
      <c r="G114" s="10"/>
      <c r="H114" s="10"/>
      <c r="I114" s="10"/>
      <c r="J114" s="11"/>
      <c r="K114" s="5">
        <v>3340</v>
      </c>
      <c r="M114" s="9" t="s">
        <v>9</v>
      </c>
      <c r="N114" s="10"/>
      <c r="O114" s="10"/>
      <c r="P114" s="10"/>
      <c r="Q114" s="10"/>
      <c r="R114" s="10"/>
      <c r="S114" s="10"/>
      <c r="T114" s="10"/>
      <c r="U114" s="10"/>
      <c r="V114" s="11"/>
      <c r="W114" s="5"/>
      <c r="Y114" s="9" t="s">
        <v>9</v>
      </c>
      <c r="Z114" s="10"/>
      <c r="AA114" s="10"/>
      <c r="AB114" s="10"/>
      <c r="AC114" s="10"/>
      <c r="AD114" s="10"/>
      <c r="AE114" s="10"/>
      <c r="AF114" s="10"/>
      <c r="AG114" s="10"/>
      <c r="AH114" s="11"/>
      <c r="AI114" s="5"/>
    </row>
    <row r="115" spans="1:35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  <c r="M115" s="2" t="s">
        <v>10</v>
      </c>
      <c r="N115" s="3"/>
      <c r="O115" s="3"/>
      <c r="P115" s="3"/>
      <c r="Q115" s="3"/>
      <c r="R115" s="3"/>
      <c r="S115" s="3"/>
      <c r="T115" s="3"/>
      <c r="U115" s="3"/>
      <c r="V115" s="4"/>
      <c r="W115" s="5"/>
      <c r="Y115" s="2" t="s">
        <v>10</v>
      </c>
      <c r="Z115" s="3"/>
      <c r="AA115" s="3"/>
      <c r="AB115" s="3"/>
      <c r="AC115" s="3"/>
      <c r="AD115" s="3"/>
      <c r="AE115" s="3"/>
      <c r="AF115" s="3"/>
      <c r="AG115" s="3"/>
      <c r="AH115" s="4"/>
      <c r="AI115" s="5"/>
    </row>
    <row r="116" spans="1:35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11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11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9" t="s">
        <v>12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  <c r="M117" s="9" t="s">
        <v>12</v>
      </c>
      <c r="N117" s="10"/>
      <c r="O117" s="10"/>
      <c r="P117" s="10"/>
      <c r="Q117" s="10"/>
      <c r="R117" s="10"/>
      <c r="S117" s="10"/>
      <c r="T117" s="10"/>
      <c r="U117" s="10"/>
      <c r="V117" s="11"/>
      <c r="W117" s="5"/>
      <c r="Y117" s="9" t="s">
        <v>12</v>
      </c>
      <c r="Z117" s="10"/>
      <c r="AA117" s="10"/>
      <c r="AB117" s="10"/>
      <c r="AC117" s="10"/>
      <c r="AD117" s="10"/>
      <c r="AE117" s="10"/>
      <c r="AF117" s="10"/>
      <c r="AG117" s="10"/>
      <c r="AH117" s="11"/>
      <c r="AI117" s="5"/>
    </row>
    <row r="118" spans="1:35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  <c r="M118" s="2" t="s">
        <v>13</v>
      </c>
      <c r="N118" s="3"/>
      <c r="O118" s="3"/>
      <c r="P118" s="3"/>
      <c r="Q118" s="3"/>
      <c r="R118" s="3"/>
      <c r="S118" s="3"/>
      <c r="T118" s="3"/>
      <c r="U118" s="3"/>
      <c r="V118" s="4"/>
      <c r="W118" s="5"/>
      <c r="Y118" s="2" t="s">
        <v>13</v>
      </c>
      <c r="Z118" s="3"/>
      <c r="AA118" s="3"/>
      <c r="AB118" s="3"/>
      <c r="AC118" s="3"/>
      <c r="AD118" s="3"/>
      <c r="AE118" s="3"/>
      <c r="AF118" s="3"/>
      <c r="AG118" s="3"/>
      <c r="AH118" s="4"/>
      <c r="AI118" s="5"/>
    </row>
    <row r="119" spans="1:35" ht="15">
      <c r="A119" s="2" t="s">
        <v>87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  <c r="M119" s="2" t="s">
        <v>87</v>
      </c>
      <c r="N119" s="3"/>
      <c r="O119" s="3"/>
      <c r="P119" s="3"/>
      <c r="Q119" s="3"/>
      <c r="R119" s="3"/>
      <c r="S119" s="3"/>
      <c r="T119" s="3"/>
      <c r="U119" s="3"/>
      <c r="V119" s="4"/>
      <c r="W119" s="5"/>
      <c r="Y119" s="2" t="s">
        <v>87</v>
      </c>
      <c r="Z119" s="3"/>
      <c r="AA119" s="3"/>
      <c r="AB119" s="3"/>
      <c r="AC119" s="3"/>
      <c r="AD119" s="3"/>
      <c r="AE119" s="3"/>
      <c r="AF119" s="3"/>
      <c r="AG119" s="3"/>
      <c r="AH119" s="4"/>
      <c r="AI119" s="5"/>
    </row>
    <row r="120" spans="1:35" ht="15">
      <c r="A120" s="9" t="s">
        <v>15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18">
        <f>K106+K107+K109</f>
        <v>4793.32</v>
      </c>
      <c r="M120" s="9" t="s">
        <v>15</v>
      </c>
      <c r="N120" s="10"/>
      <c r="O120" s="10"/>
      <c r="P120" s="10"/>
      <c r="Q120" s="10"/>
      <c r="R120" s="10"/>
      <c r="S120" s="10"/>
      <c r="T120" s="10"/>
      <c r="U120" s="10"/>
      <c r="V120" s="11"/>
      <c r="W120" s="18">
        <f>W106+W107</f>
        <v>1453.32</v>
      </c>
      <c r="Y120" s="9" t="s">
        <v>15</v>
      </c>
      <c r="Z120" s="10"/>
      <c r="AA120" s="10"/>
      <c r="AB120" s="10"/>
      <c r="AC120" s="10"/>
      <c r="AD120" s="10"/>
      <c r="AE120" s="10"/>
      <c r="AF120" s="10"/>
      <c r="AG120" s="10"/>
      <c r="AH120" s="11"/>
      <c r="AI120" s="18">
        <f>AI106+AI107</f>
        <v>1453.32</v>
      </c>
    </row>
    <row r="121" spans="1:35" ht="15.75">
      <c r="A121" s="12"/>
      <c r="B121" s="7" t="s">
        <v>16</v>
      </c>
      <c r="C121" s="13"/>
      <c r="D121" s="13"/>
      <c r="E121" s="14"/>
      <c r="F121" s="14"/>
      <c r="G121" s="14"/>
      <c r="H121" s="14"/>
      <c r="I121" s="14"/>
      <c r="J121" s="4"/>
      <c r="K121" s="5"/>
      <c r="M121" s="12"/>
      <c r="N121" s="7" t="s">
        <v>16</v>
      </c>
      <c r="O121" s="13"/>
      <c r="P121" s="13"/>
      <c r="Q121" s="14"/>
      <c r="R121" s="14"/>
      <c r="S121" s="14"/>
      <c r="T121" s="14"/>
      <c r="U121" s="14"/>
      <c r="V121" s="4"/>
      <c r="W121" s="5"/>
      <c r="Y121" s="12"/>
      <c r="Z121" s="7" t="s">
        <v>16</v>
      </c>
      <c r="AA121" s="13"/>
      <c r="AB121" s="13"/>
      <c r="AC121" s="14"/>
      <c r="AD121" s="14"/>
      <c r="AE121" s="14"/>
      <c r="AF121" s="14"/>
      <c r="AG121" s="14"/>
      <c r="AH121" s="4"/>
      <c r="AI121" s="5"/>
    </row>
    <row r="122" spans="1:35" ht="15">
      <c r="A122" s="2" t="s">
        <v>17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17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17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18</v>
      </c>
      <c r="B123" s="14"/>
      <c r="C123" s="14"/>
      <c r="D123" s="14"/>
      <c r="E123" s="14"/>
      <c r="F123" s="14"/>
      <c r="G123" s="14"/>
      <c r="H123" s="14"/>
      <c r="I123" s="14"/>
      <c r="J123" s="4"/>
      <c r="K123" s="6"/>
      <c r="M123" s="2" t="s">
        <v>18</v>
      </c>
      <c r="N123" s="14"/>
      <c r="O123" s="14"/>
      <c r="P123" s="14"/>
      <c r="Q123" s="14"/>
      <c r="R123" s="14"/>
      <c r="S123" s="14"/>
      <c r="T123" s="14"/>
      <c r="U123" s="14"/>
      <c r="V123" s="4"/>
      <c r="W123" s="6"/>
      <c r="Y123" s="2" t="s">
        <v>18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6"/>
    </row>
    <row r="124" spans="1:35" ht="15">
      <c r="A124" s="2" t="s">
        <v>19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  <c r="M124" s="2" t="s">
        <v>19</v>
      </c>
      <c r="N124" s="14"/>
      <c r="O124" s="14"/>
      <c r="P124" s="14"/>
      <c r="Q124" s="14"/>
      <c r="R124" s="14"/>
      <c r="S124" s="14"/>
      <c r="T124" s="14"/>
      <c r="U124" s="14"/>
      <c r="V124" s="4"/>
      <c r="W124" s="6"/>
      <c r="Y124" s="2" t="s">
        <v>19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6"/>
    </row>
    <row r="125" spans="1:35" ht="15">
      <c r="A125" s="2" t="s">
        <v>20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20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20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6" spans="1:35" ht="15">
      <c r="A126" s="2" t="s">
        <v>21</v>
      </c>
      <c r="B126" s="14"/>
      <c r="C126" s="14"/>
      <c r="D126" s="14"/>
      <c r="E126" s="14"/>
      <c r="F126" s="14"/>
      <c r="G126" s="14"/>
      <c r="H126" s="14"/>
      <c r="I126" s="14"/>
      <c r="J126" s="4"/>
      <c r="K126" s="5"/>
      <c r="M126" s="2" t="s">
        <v>21</v>
      </c>
      <c r="N126" s="14"/>
      <c r="O126" s="14"/>
      <c r="P126" s="14"/>
      <c r="Q126" s="14"/>
      <c r="R126" s="14"/>
      <c r="S126" s="14"/>
      <c r="T126" s="14"/>
      <c r="U126" s="14"/>
      <c r="V126" s="4"/>
      <c r="W126" s="5"/>
      <c r="Y126" s="2" t="s">
        <v>21</v>
      </c>
      <c r="Z126" s="14"/>
      <c r="AA126" s="14"/>
      <c r="AB126" s="14"/>
      <c r="AC126" s="14"/>
      <c r="AD126" s="14"/>
      <c r="AE126" s="14"/>
      <c r="AF126" s="14"/>
      <c r="AG126" s="14"/>
      <c r="AH126" s="4"/>
      <c r="AI126" s="5"/>
    </row>
    <row r="127" spans="1:35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  <c r="M127" s="2" t="s">
        <v>22</v>
      </c>
      <c r="N127" s="14"/>
      <c r="O127" s="14"/>
      <c r="P127" s="14"/>
      <c r="Q127" s="14"/>
      <c r="R127" s="14"/>
      <c r="S127" s="14"/>
      <c r="T127" s="14"/>
      <c r="U127" s="14"/>
      <c r="V127" s="4"/>
      <c r="W127" s="5"/>
      <c r="Y127" s="2" t="s">
        <v>22</v>
      </c>
      <c r="Z127" s="14"/>
      <c r="AA127" s="14"/>
      <c r="AB127" s="14"/>
      <c r="AC127" s="14"/>
      <c r="AD127" s="14"/>
      <c r="AE127" s="14"/>
      <c r="AF127" s="14"/>
      <c r="AG127" s="14"/>
      <c r="AH127" s="4"/>
      <c r="AI127" s="5"/>
    </row>
    <row r="129" ht="12.75">
      <c r="AI129" s="24">
        <f>AI100+AI104-AI120</f>
        <v>30087.100000000013</v>
      </c>
    </row>
    <row r="131" spans="1:33" ht="15">
      <c r="A131" s="1"/>
      <c r="B131" s="1" t="s">
        <v>23</v>
      </c>
      <c r="C131" s="1"/>
      <c r="D131" s="1"/>
      <c r="E131" s="1"/>
      <c r="F131" s="1"/>
      <c r="G131" s="1"/>
      <c r="H131" s="1"/>
      <c r="I131" s="1"/>
      <c r="M131" s="1"/>
      <c r="N131" s="1" t="s">
        <v>23</v>
      </c>
      <c r="O131" s="1"/>
      <c r="P131" s="1"/>
      <c r="Q131" s="1"/>
      <c r="R131" s="1"/>
      <c r="S131" s="1"/>
      <c r="T131" s="1"/>
      <c r="U131" s="1"/>
      <c r="Y131" s="1"/>
      <c r="Z131" s="1" t="s">
        <v>23</v>
      </c>
      <c r="AA131" s="1"/>
      <c r="AB131" s="1"/>
      <c r="AC131" s="1"/>
      <c r="AD131" s="1"/>
      <c r="AE131" s="1"/>
      <c r="AF131" s="1"/>
      <c r="AG131" s="1"/>
    </row>
    <row r="132" spans="1:33" ht="15">
      <c r="A132" s="1"/>
      <c r="B132" s="1" t="s">
        <v>37</v>
      </c>
      <c r="C132" s="1"/>
      <c r="D132" s="1"/>
      <c r="E132" s="1"/>
      <c r="F132" s="1"/>
      <c r="G132" s="1"/>
      <c r="H132" s="1"/>
      <c r="I132" s="1"/>
      <c r="M132" s="1"/>
      <c r="N132" s="1" t="s">
        <v>38</v>
      </c>
      <c r="O132" s="1"/>
      <c r="P132" s="1"/>
      <c r="Q132" s="1"/>
      <c r="R132" s="1"/>
      <c r="S132" s="1"/>
      <c r="T132" s="1"/>
      <c r="U132" s="1"/>
      <c r="Y132" s="1"/>
      <c r="Z132" s="1" t="s">
        <v>39</v>
      </c>
      <c r="AA132" s="1"/>
      <c r="AB132" s="1"/>
      <c r="AC132" s="1"/>
      <c r="AD132" s="1"/>
      <c r="AE132" s="1"/>
      <c r="AF132" s="1"/>
      <c r="AG132" s="1"/>
    </row>
    <row r="133" spans="1:33" ht="15">
      <c r="A133" s="1"/>
      <c r="B133" s="1"/>
      <c r="C133" s="1"/>
      <c r="D133" s="1"/>
      <c r="E133" s="1"/>
      <c r="F133" s="1"/>
      <c r="G133" s="1"/>
      <c r="H133" s="1"/>
      <c r="I133" s="1"/>
      <c r="M133" s="1"/>
      <c r="N133" s="1"/>
      <c r="O133" s="1"/>
      <c r="P133" s="1"/>
      <c r="Q133" s="1"/>
      <c r="R133" s="1"/>
      <c r="S133" s="1"/>
      <c r="T133" s="1"/>
      <c r="U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5" ht="15">
      <c r="A134" s="2" t="s">
        <v>26</v>
      </c>
      <c r="B134" s="3"/>
      <c r="C134" s="3"/>
      <c r="D134" s="3"/>
      <c r="E134" s="3"/>
      <c r="F134" s="3"/>
      <c r="G134" s="3"/>
      <c r="H134" s="3"/>
      <c r="I134" s="3"/>
      <c r="J134" s="4"/>
      <c r="K134" s="15">
        <v>1008.7</v>
      </c>
      <c r="M134" s="2" t="s">
        <v>29</v>
      </c>
      <c r="N134" s="3"/>
      <c r="O134" s="3"/>
      <c r="P134" s="3"/>
      <c r="Q134" s="3"/>
      <c r="R134" s="3"/>
      <c r="S134" s="3"/>
      <c r="T134" s="3"/>
      <c r="U134" s="3"/>
      <c r="V134" s="4"/>
      <c r="W134" s="20"/>
      <c r="Y134" s="2" t="s">
        <v>30</v>
      </c>
      <c r="Z134" s="3"/>
      <c r="AA134" s="3"/>
      <c r="AB134" s="3"/>
      <c r="AC134" s="3"/>
      <c r="AD134" s="3"/>
      <c r="AE134" s="3"/>
      <c r="AF134" s="3"/>
      <c r="AG134" s="3"/>
      <c r="AH134" s="4"/>
      <c r="AI134" s="20"/>
    </row>
    <row r="135" spans="1:36" ht="15">
      <c r="A135" s="2" t="s">
        <v>27</v>
      </c>
      <c r="B135" s="3"/>
      <c r="C135" s="3"/>
      <c r="D135" s="3"/>
      <c r="E135" s="3"/>
      <c r="F135" s="3"/>
      <c r="G135" s="3"/>
      <c r="H135" s="3"/>
      <c r="I135" s="3"/>
      <c r="J135" s="4"/>
      <c r="K135" s="15"/>
      <c r="M135" s="2" t="s">
        <v>31</v>
      </c>
      <c r="N135" s="3"/>
      <c r="O135" s="3"/>
      <c r="P135" s="3"/>
      <c r="Q135" s="3"/>
      <c r="R135" s="3"/>
      <c r="S135" s="3"/>
      <c r="T135" s="3"/>
      <c r="U135" s="3"/>
      <c r="V135" s="4"/>
      <c r="W135" s="15">
        <f>K139-K134-K155</f>
        <v>440.9500000000003</v>
      </c>
      <c r="Y135" s="2" t="s">
        <v>32</v>
      </c>
      <c r="Z135" s="3"/>
      <c r="AA135" s="3"/>
      <c r="AB135" s="3"/>
      <c r="AC135" s="3"/>
      <c r="AD135" s="3"/>
      <c r="AE135" s="3"/>
      <c r="AF135" s="3"/>
      <c r="AG135" s="3"/>
      <c r="AH135" s="4"/>
      <c r="AI135" s="15">
        <f>W135+W139-W155</f>
        <v>1890.6000000000006</v>
      </c>
      <c r="AJ135" s="19"/>
    </row>
    <row r="136" spans="1:35" ht="15">
      <c r="A136" s="2" t="s">
        <v>0</v>
      </c>
      <c r="B136" s="3"/>
      <c r="C136" s="3"/>
      <c r="D136" s="3"/>
      <c r="E136" s="3"/>
      <c r="F136" s="3"/>
      <c r="G136" s="3"/>
      <c r="H136" s="3"/>
      <c r="I136" s="3"/>
      <c r="J136" s="4"/>
      <c r="K136" s="16">
        <v>367</v>
      </c>
      <c r="M136" s="2" t="s">
        <v>0</v>
      </c>
      <c r="N136" s="3"/>
      <c r="O136" s="3"/>
      <c r="P136" s="3"/>
      <c r="Q136" s="3"/>
      <c r="R136" s="3"/>
      <c r="S136" s="3"/>
      <c r="T136" s="3"/>
      <c r="U136" s="3"/>
      <c r="V136" s="4"/>
      <c r="W136" s="16">
        <f>K136</f>
        <v>367</v>
      </c>
      <c r="Y136" s="2" t="s">
        <v>0</v>
      </c>
      <c r="Z136" s="3"/>
      <c r="AA136" s="3"/>
      <c r="AB136" s="3"/>
      <c r="AC136" s="3"/>
      <c r="AD136" s="3"/>
      <c r="AE136" s="3"/>
      <c r="AF136" s="3"/>
      <c r="AG136" s="3"/>
      <c r="AH136" s="4"/>
      <c r="AI136" s="16">
        <f>W136</f>
        <v>367</v>
      </c>
    </row>
    <row r="137" spans="1:35" ht="15">
      <c r="A137" s="2" t="s">
        <v>1</v>
      </c>
      <c r="B137" s="3"/>
      <c r="C137" s="3"/>
      <c r="D137" s="3"/>
      <c r="E137" s="3"/>
      <c r="F137" s="3"/>
      <c r="G137" s="3"/>
      <c r="H137" s="3"/>
      <c r="I137" s="3"/>
      <c r="J137" s="4"/>
      <c r="K137" s="17">
        <v>8</v>
      </c>
      <c r="M137" s="2" t="s">
        <v>1</v>
      </c>
      <c r="N137" s="3"/>
      <c r="O137" s="3"/>
      <c r="P137" s="3"/>
      <c r="Q137" s="3"/>
      <c r="R137" s="3"/>
      <c r="S137" s="3"/>
      <c r="T137" s="3"/>
      <c r="U137" s="3"/>
      <c r="V137" s="4"/>
      <c r="W137" s="17">
        <f>K137</f>
        <v>8</v>
      </c>
      <c r="Y137" s="2" t="s">
        <v>1</v>
      </c>
      <c r="Z137" s="3"/>
      <c r="AA137" s="3"/>
      <c r="AB137" s="3"/>
      <c r="AC137" s="3"/>
      <c r="AD137" s="3"/>
      <c r="AE137" s="3"/>
      <c r="AF137" s="3"/>
      <c r="AG137" s="3"/>
      <c r="AH137" s="4"/>
      <c r="AI137" s="17">
        <f>W137</f>
        <v>8</v>
      </c>
    </row>
    <row r="138" spans="1:35" ht="15">
      <c r="A138" s="2" t="s">
        <v>33</v>
      </c>
      <c r="B138" s="3"/>
      <c r="C138" s="3"/>
      <c r="D138" s="3"/>
      <c r="E138" s="3"/>
      <c r="F138" s="3"/>
      <c r="G138" s="3"/>
      <c r="H138" s="3"/>
      <c r="I138" s="3"/>
      <c r="J138" s="4"/>
      <c r="K138" s="17">
        <v>7.91</v>
      </c>
      <c r="M138" s="2" t="s">
        <v>33</v>
      </c>
      <c r="N138" s="3"/>
      <c r="O138" s="3"/>
      <c r="P138" s="3"/>
      <c r="Q138" s="3"/>
      <c r="R138" s="3"/>
      <c r="S138" s="3"/>
      <c r="T138" s="3"/>
      <c r="U138" s="3"/>
      <c r="V138" s="4"/>
      <c r="W138" s="17">
        <f>K138</f>
        <v>7.91</v>
      </c>
      <c r="Y138" s="2" t="s">
        <v>33</v>
      </c>
      <c r="Z138" s="3"/>
      <c r="AA138" s="3"/>
      <c r="AB138" s="3"/>
      <c r="AC138" s="3"/>
      <c r="AD138" s="3"/>
      <c r="AE138" s="3"/>
      <c r="AF138" s="3"/>
      <c r="AG138" s="3"/>
      <c r="AH138" s="4"/>
      <c r="AI138" s="17">
        <f>W138</f>
        <v>7.91</v>
      </c>
    </row>
    <row r="139" spans="1:35" ht="15">
      <c r="A139" s="2" t="s">
        <v>34</v>
      </c>
      <c r="B139" s="3"/>
      <c r="C139" s="3"/>
      <c r="D139" s="3"/>
      <c r="E139" s="3"/>
      <c r="F139" s="3"/>
      <c r="G139" s="3"/>
      <c r="H139" s="3"/>
      <c r="I139" s="3"/>
      <c r="J139" s="4"/>
      <c r="K139" s="18">
        <f>K136*K138</f>
        <v>2902.9700000000003</v>
      </c>
      <c r="M139" s="2" t="s">
        <v>35</v>
      </c>
      <c r="N139" s="3"/>
      <c r="O139" s="3"/>
      <c r="P139" s="3"/>
      <c r="Q139" s="3"/>
      <c r="R139" s="3"/>
      <c r="S139" s="3"/>
      <c r="T139" s="3"/>
      <c r="U139" s="3"/>
      <c r="V139" s="4"/>
      <c r="W139" s="18">
        <f>K139</f>
        <v>2902.9700000000003</v>
      </c>
      <c r="Y139" s="2" t="s">
        <v>36</v>
      </c>
      <c r="Z139" s="3"/>
      <c r="AA139" s="3"/>
      <c r="AB139" s="3"/>
      <c r="AC139" s="3"/>
      <c r="AD139" s="3"/>
      <c r="AE139" s="3"/>
      <c r="AF139" s="3"/>
      <c r="AG139" s="3"/>
      <c r="AH139" s="4"/>
      <c r="AI139" s="18">
        <f>W139</f>
        <v>2902.9700000000003</v>
      </c>
    </row>
    <row r="140" spans="1:35" ht="15.75">
      <c r="A140" s="2"/>
      <c r="B140" s="7" t="s">
        <v>2</v>
      </c>
      <c r="C140" s="7"/>
      <c r="D140" s="3"/>
      <c r="E140" s="3"/>
      <c r="F140" s="3"/>
      <c r="G140" s="3"/>
      <c r="H140" s="3"/>
      <c r="I140" s="3"/>
      <c r="J140" s="4"/>
      <c r="K140" s="5"/>
      <c r="M140" s="2"/>
      <c r="N140" s="7" t="s">
        <v>2</v>
      </c>
      <c r="O140" s="7"/>
      <c r="P140" s="3"/>
      <c r="Q140" s="3"/>
      <c r="R140" s="3"/>
      <c r="S140" s="3"/>
      <c r="T140" s="3"/>
      <c r="U140" s="3"/>
      <c r="V140" s="4"/>
      <c r="W140" s="5"/>
      <c r="Y140" s="2"/>
      <c r="Z140" s="7" t="s">
        <v>2</v>
      </c>
      <c r="AA140" s="7"/>
      <c r="AB140" s="3"/>
      <c r="AC140" s="3"/>
      <c r="AD140" s="3"/>
      <c r="AE140" s="3"/>
      <c r="AF140" s="3"/>
      <c r="AG140" s="3"/>
      <c r="AH140" s="4"/>
      <c r="AI140" s="5"/>
    </row>
    <row r="141" spans="1:35" ht="15.75">
      <c r="A141" s="8" t="s">
        <v>42</v>
      </c>
      <c r="B141" s="3"/>
      <c r="C141" s="3"/>
      <c r="D141" s="3"/>
      <c r="E141" s="3"/>
      <c r="F141" s="3"/>
      <c r="G141" s="3"/>
      <c r="H141" s="3"/>
      <c r="I141" s="3"/>
      <c r="J141" s="21"/>
      <c r="K141" s="18">
        <f>K136*3.75</f>
        <v>1376.25</v>
      </c>
      <c r="M141" s="8" t="s">
        <v>42</v>
      </c>
      <c r="N141" s="3"/>
      <c r="O141" s="3"/>
      <c r="P141" s="3"/>
      <c r="Q141" s="3"/>
      <c r="R141" s="3"/>
      <c r="S141" s="3"/>
      <c r="T141" s="3"/>
      <c r="U141" s="3"/>
      <c r="V141" s="21"/>
      <c r="W141" s="18">
        <f>K141</f>
        <v>1376.25</v>
      </c>
      <c r="Y141" s="8" t="s">
        <v>40</v>
      </c>
      <c r="Z141" s="3"/>
      <c r="AA141" s="3"/>
      <c r="AB141" s="3"/>
      <c r="AC141" s="3"/>
      <c r="AD141" s="3"/>
      <c r="AE141" s="3"/>
      <c r="AF141" s="3"/>
      <c r="AG141" s="3"/>
      <c r="AH141" s="21"/>
      <c r="AI141" s="18">
        <f>W141</f>
        <v>1376.25</v>
      </c>
    </row>
    <row r="142" spans="1:35" ht="15.75">
      <c r="A142" s="8" t="s">
        <v>43</v>
      </c>
      <c r="B142" s="3"/>
      <c r="C142" s="3"/>
      <c r="D142" s="3"/>
      <c r="E142" s="3"/>
      <c r="F142" s="3"/>
      <c r="G142" s="3"/>
      <c r="H142" s="3"/>
      <c r="I142" s="3"/>
      <c r="J142" s="21"/>
      <c r="K142" s="18">
        <f>K136*0.21</f>
        <v>77.07</v>
      </c>
      <c r="M142" s="8" t="s">
        <v>41</v>
      </c>
      <c r="N142" s="3"/>
      <c r="O142" s="3"/>
      <c r="P142" s="3"/>
      <c r="Q142" s="3"/>
      <c r="R142" s="3"/>
      <c r="S142" s="3"/>
      <c r="T142" s="3"/>
      <c r="U142" s="3"/>
      <c r="V142" s="21"/>
      <c r="W142" s="18">
        <f>K142</f>
        <v>77.07</v>
      </c>
      <c r="Y142" s="8" t="s">
        <v>41</v>
      </c>
      <c r="Z142" s="3"/>
      <c r="AA142" s="3"/>
      <c r="AB142" s="3"/>
      <c r="AC142" s="3"/>
      <c r="AD142" s="3"/>
      <c r="AE142" s="3"/>
      <c r="AF142" s="3"/>
      <c r="AG142" s="3"/>
      <c r="AH142" s="21"/>
      <c r="AI142" s="18">
        <f>W142</f>
        <v>77.07</v>
      </c>
    </row>
    <row r="143" spans="1:35" ht="15.75">
      <c r="A143" s="8" t="s">
        <v>3</v>
      </c>
      <c r="B143" s="3"/>
      <c r="C143" s="3"/>
      <c r="D143" s="3"/>
      <c r="E143" s="3"/>
      <c r="F143" s="3"/>
      <c r="G143" s="3"/>
      <c r="H143" s="3"/>
      <c r="I143" s="3"/>
      <c r="J143" s="4"/>
      <c r="K143" s="18"/>
      <c r="M143" s="8" t="s">
        <v>3</v>
      </c>
      <c r="N143" s="3"/>
      <c r="O143" s="3"/>
      <c r="P143" s="3"/>
      <c r="Q143" s="3"/>
      <c r="R143" s="3"/>
      <c r="S143" s="3"/>
      <c r="T143" s="3"/>
      <c r="U143" s="3"/>
      <c r="V143" s="4"/>
      <c r="W143" s="18"/>
      <c r="Y143" s="8" t="s">
        <v>3</v>
      </c>
      <c r="Z143" s="3"/>
      <c r="AA143" s="3"/>
      <c r="AB143" s="3"/>
      <c r="AC143" s="3"/>
      <c r="AD143" s="3"/>
      <c r="AE143" s="3"/>
      <c r="AF143" s="3"/>
      <c r="AG143" s="3"/>
      <c r="AH143" s="4"/>
      <c r="AI143" s="18"/>
    </row>
    <row r="144" spans="1:35" ht="15.75">
      <c r="A144" s="8" t="s">
        <v>4</v>
      </c>
      <c r="B144" s="7"/>
      <c r="C144" s="7"/>
      <c r="D144" s="7"/>
      <c r="E144" s="7"/>
      <c r="F144" s="7"/>
      <c r="G144" s="7"/>
      <c r="H144" s="7"/>
      <c r="I144" s="3"/>
      <c r="J144" s="4"/>
      <c r="K144" s="17"/>
      <c r="M144" s="8" t="s">
        <v>4</v>
      </c>
      <c r="N144" s="7"/>
      <c r="O144" s="7"/>
      <c r="P144" s="7"/>
      <c r="Q144" s="7"/>
      <c r="R144" s="7"/>
      <c r="S144" s="7"/>
      <c r="T144" s="7"/>
      <c r="U144" s="3"/>
      <c r="V144" s="4"/>
      <c r="W144" s="17"/>
      <c r="Y144" s="8" t="s">
        <v>4</v>
      </c>
      <c r="Z144" s="7"/>
      <c r="AA144" s="7"/>
      <c r="AB144" s="7"/>
      <c r="AC144" s="7"/>
      <c r="AD144" s="7"/>
      <c r="AE144" s="7"/>
      <c r="AF144" s="7"/>
      <c r="AG144" s="3"/>
      <c r="AH144" s="4"/>
      <c r="AI144" s="17"/>
    </row>
    <row r="145" spans="1:35" ht="15">
      <c r="A145" s="2" t="s">
        <v>5</v>
      </c>
      <c r="B145" s="3"/>
      <c r="C145" s="3"/>
      <c r="D145" s="3"/>
      <c r="E145" s="3"/>
      <c r="F145" s="3"/>
      <c r="G145" s="3"/>
      <c r="H145" s="3"/>
      <c r="I145" s="3"/>
      <c r="J145" s="4"/>
      <c r="K145" s="5"/>
      <c r="M145" s="2" t="s">
        <v>5</v>
      </c>
      <c r="N145" s="3"/>
      <c r="O145" s="3"/>
      <c r="P145" s="3"/>
      <c r="Q145" s="3"/>
      <c r="R145" s="3"/>
      <c r="S145" s="3"/>
      <c r="T145" s="3"/>
      <c r="U145" s="3"/>
      <c r="V145" s="4"/>
      <c r="W145" s="5"/>
      <c r="Y145" s="2" t="s">
        <v>5</v>
      </c>
      <c r="Z145" s="3"/>
      <c r="AA145" s="3"/>
      <c r="AB145" s="3"/>
      <c r="AC145" s="3"/>
      <c r="AD145" s="3"/>
      <c r="AE145" s="3"/>
      <c r="AF145" s="3"/>
      <c r="AG145" s="3"/>
      <c r="AH145" s="4"/>
      <c r="AI145" s="5"/>
    </row>
    <row r="146" spans="1:35" ht="15">
      <c r="A146" s="2" t="s">
        <v>6</v>
      </c>
      <c r="B146" s="3"/>
      <c r="C146" s="3"/>
      <c r="D146" s="3"/>
      <c r="E146" s="3"/>
      <c r="F146" s="3"/>
      <c r="G146" s="3"/>
      <c r="H146" s="3"/>
      <c r="I146" s="3"/>
      <c r="J146" s="4"/>
      <c r="K146" s="5"/>
      <c r="M146" s="2" t="s">
        <v>6</v>
      </c>
      <c r="N146" s="3"/>
      <c r="O146" s="3"/>
      <c r="P146" s="3"/>
      <c r="Q146" s="3"/>
      <c r="R146" s="3"/>
      <c r="S146" s="3"/>
      <c r="T146" s="3"/>
      <c r="U146" s="3"/>
      <c r="V146" s="4"/>
      <c r="W146" s="5"/>
      <c r="Y146" s="2" t="s">
        <v>6</v>
      </c>
      <c r="Z146" s="3"/>
      <c r="AA146" s="3"/>
      <c r="AB146" s="3"/>
      <c r="AC146" s="3"/>
      <c r="AD146" s="3"/>
      <c r="AE146" s="3"/>
      <c r="AF146" s="3"/>
      <c r="AG146" s="3"/>
      <c r="AH146" s="4"/>
      <c r="AI146" s="5"/>
    </row>
    <row r="147" spans="1:35" ht="15">
      <c r="A147" s="2" t="s">
        <v>7</v>
      </c>
      <c r="B147" s="3"/>
      <c r="C147" s="3"/>
      <c r="D147" s="3"/>
      <c r="E147" s="3"/>
      <c r="F147" s="3"/>
      <c r="G147" s="3"/>
      <c r="H147" s="3"/>
      <c r="I147" s="3"/>
      <c r="J147" s="4"/>
      <c r="K147" s="5"/>
      <c r="M147" s="2" t="s">
        <v>7</v>
      </c>
      <c r="N147" s="3"/>
      <c r="O147" s="3"/>
      <c r="P147" s="3"/>
      <c r="Q147" s="3"/>
      <c r="R147" s="3"/>
      <c r="S147" s="3"/>
      <c r="T147" s="3"/>
      <c r="U147" s="3"/>
      <c r="V147" s="4"/>
      <c r="W147" s="5"/>
      <c r="Y147" s="2" t="s">
        <v>7</v>
      </c>
      <c r="Z147" s="3"/>
      <c r="AA147" s="3"/>
      <c r="AB147" s="3"/>
      <c r="AC147" s="3"/>
      <c r="AD147" s="3"/>
      <c r="AE147" s="3"/>
      <c r="AF147" s="3"/>
      <c r="AG147" s="3"/>
      <c r="AH147" s="4"/>
      <c r="AI147" s="5"/>
    </row>
    <row r="148" spans="1:35" ht="15">
      <c r="A148" s="2" t="s">
        <v>8</v>
      </c>
      <c r="B148" s="3"/>
      <c r="C148" s="3"/>
      <c r="D148" s="3"/>
      <c r="E148" s="3"/>
      <c r="F148" s="3"/>
      <c r="G148" s="3"/>
      <c r="H148" s="3"/>
      <c r="I148" s="3"/>
      <c r="J148" s="4"/>
      <c r="K148" s="5"/>
      <c r="M148" s="2" t="s">
        <v>8</v>
      </c>
      <c r="N148" s="3"/>
      <c r="O148" s="3"/>
      <c r="P148" s="3"/>
      <c r="Q148" s="3"/>
      <c r="R148" s="3"/>
      <c r="S148" s="3"/>
      <c r="T148" s="3"/>
      <c r="U148" s="3"/>
      <c r="V148" s="4"/>
      <c r="W148" s="5"/>
      <c r="Y148" s="2" t="s">
        <v>8</v>
      </c>
      <c r="Z148" s="3"/>
      <c r="AA148" s="3"/>
      <c r="AB148" s="3"/>
      <c r="AC148" s="3"/>
      <c r="AD148" s="3"/>
      <c r="AE148" s="3"/>
      <c r="AF148" s="3"/>
      <c r="AG148" s="3"/>
      <c r="AH148" s="4"/>
      <c r="AI148" s="5"/>
    </row>
    <row r="149" spans="1:35" ht="15">
      <c r="A149" s="9" t="s">
        <v>9</v>
      </c>
      <c r="B149" s="10"/>
      <c r="C149" s="10"/>
      <c r="D149" s="10"/>
      <c r="E149" s="10"/>
      <c r="F149" s="10"/>
      <c r="G149" s="10"/>
      <c r="H149" s="10"/>
      <c r="I149" s="10"/>
      <c r="J149" s="11"/>
      <c r="K149" s="5"/>
      <c r="M149" s="9" t="s">
        <v>9</v>
      </c>
      <c r="N149" s="10"/>
      <c r="O149" s="10"/>
      <c r="P149" s="10"/>
      <c r="Q149" s="10"/>
      <c r="R149" s="10"/>
      <c r="S149" s="10"/>
      <c r="T149" s="10"/>
      <c r="U149" s="10"/>
      <c r="V149" s="11"/>
      <c r="W149" s="5"/>
      <c r="Y149" s="9" t="s">
        <v>9</v>
      </c>
      <c r="Z149" s="10"/>
      <c r="AA149" s="10"/>
      <c r="AB149" s="10"/>
      <c r="AC149" s="10"/>
      <c r="AD149" s="10"/>
      <c r="AE149" s="10"/>
      <c r="AF149" s="10"/>
      <c r="AG149" s="10"/>
      <c r="AH149" s="11"/>
      <c r="AI149" s="5"/>
    </row>
    <row r="150" spans="1:35" ht="15">
      <c r="A150" s="2" t="s">
        <v>10</v>
      </c>
      <c r="B150" s="3"/>
      <c r="C150" s="3"/>
      <c r="D150" s="3"/>
      <c r="E150" s="3"/>
      <c r="F150" s="3"/>
      <c r="G150" s="3"/>
      <c r="H150" s="3"/>
      <c r="I150" s="3"/>
      <c r="J150" s="4"/>
      <c r="K150" s="5"/>
      <c r="M150" s="2" t="s">
        <v>10</v>
      </c>
      <c r="N150" s="3"/>
      <c r="O150" s="3"/>
      <c r="P150" s="3"/>
      <c r="Q150" s="3"/>
      <c r="R150" s="3"/>
      <c r="S150" s="3"/>
      <c r="T150" s="3"/>
      <c r="U150" s="3"/>
      <c r="V150" s="4"/>
      <c r="W150" s="5"/>
      <c r="Y150" s="2" t="s">
        <v>10</v>
      </c>
      <c r="Z150" s="3"/>
      <c r="AA150" s="3"/>
      <c r="AB150" s="3"/>
      <c r="AC150" s="3"/>
      <c r="AD150" s="3"/>
      <c r="AE150" s="3"/>
      <c r="AF150" s="3"/>
      <c r="AG150" s="3"/>
      <c r="AH150" s="4"/>
      <c r="AI150" s="5"/>
    </row>
    <row r="151" spans="1:35" ht="15">
      <c r="A151" s="2" t="s">
        <v>11</v>
      </c>
      <c r="B151" s="3"/>
      <c r="C151" s="3"/>
      <c r="D151" s="3"/>
      <c r="E151" s="3"/>
      <c r="F151" s="3"/>
      <c r="G151" s="3"/>
      <c r="H151" s="3"/>
      <c r="I151" s="3"/>
      <c r="J151" s="4"/>
      <c r="K151" s="5"/>
      <c r="M151" s="2" t="s">
        <v>11</v>
      </c>
      <c r="N151" s="3"/>
      <c r="O151" s="3"/>
      <c r="P151" s="3"/>
      <c r="Q151" s="3"/>
      <c r="R151" s="3"/>
      <c r="S151" s="3"/>
      <c r="T151" s="3"/>
      <c r="U151" s="3"/>
      <c r="V151" s="4"/>
      <c r="W151" s="5"/>
      <c r="Y151" s="2" t="s">
        <v>11</v>
      </c>
      <c r="Z151" s="3"/>
      <c r="AA151" s="3"/>
      <c r="AB151" s="3"/>
      <c r="AC151" s="3"/>
      <c r="AD151" s="3"/>
      <c r="AE151" s="3"/>
      <c r="AF151" s="3"/>
      <c r="AG151" s="3"/>
      <c r="AH151" s="4"/>
      <c r="AI151" s="5"/>
    </row>
    <row r="152" spans="1:35" ht="15">
      <c r="A152" s="9" t="s">
        <v>12</v>
      </c>
      <c r="B152" s="10"/>
      <c r="C152" s="10"/>
      <c r="D152" s="10"/>
      <c r="E152" s="10"/>
      <c r="F152" s="10"/>
      <c r="G152" s="10"/>
      <c r="H152" s="10"/>
      <c r="I152" s="10"/>
      <c r="J152" s="11"/>
      <c r="K152" s="5"/>
      <c r="M152" s="9" t="s">
        <v>12</v>
      </c>
      <c r="N152" s="10"/>
      <c r="O152" s="10"/>
      <c r="P152" s="10"/>
      <c r="Q152" s="10"/>
      <c r="R152" s="10"/>
      <c r="S152" s="10"/>
      <c r="T152" s="10"/>
      <c r="U152" s="10"/>
      <c r="V152" s="11"/>
      <c r="W152" s="5"/>
      <c r="Y152" s="9" t="s">
        <v>12</v>
      </c>
      <c r="Z152" s="10"/>
      <c r="AA152" s="10"/>
      <c r="AB152" s="10"/>
      <c r="AC152" s="10"/>
      <c r="AD152" s="10"/>
      <c r="AE152" s="10"/>
      <c r="AF152" s="10"/>
      <c r="AG152" s="10"/>
      <c r="AH152" s="11"/>
      <c r="AI152" s="5"/>
    </row>
    <row r="153" spans="1:35" ht="15">
      <c r="A153" s="2" t="s">
        <v>13</v>
      </c>
      <c r="B153" s="3"/>
      <c r="C153" s="3"/>
      <c r="D153" s="3"/>
      <c r="E153" s="3"/>
      <c r="F153" s="3"/>
      <c r="G153" s="3"/>
      <c r="H153" s="3"/>
      <c r="I153" s="3"/>
      <c r="J153" s="4"/>
      <c r="K153" s="5"/>
      <c r="M153" s="2" t="s">
        <v>13</v>
      </c>
      <c r="N153" s="3"/>
      <c r="O153" s="3"/>
      <c r="P153" s="3"/>
      <c r="Q153" s="3"/>
      <c r="R153" s="3"/>
      <c r="S153" s="3"/>
      <c r="T153" s="3"/>
      <c r="U153" s="3"/>
      <c r="V153" s="4"/>
      <c r="W153" s="5"/>
      <c r="Y153" s="2" t="s">
        <v>13</v>
      </c>
      <c r="Z153" s="3"/>
      <c r="AA153" s="3"/>
      <c r="AB153" s="3"/>
      <c r="AC153" s="3"/>
      <c r="AD153" s="3"/>
      <c r="AE153" s="3"/>
      <c r="AF153" s="3"/>
      <c r="AG153" s="3"/>
      <c r="AH153" s="4"/>
      <c r="AI153" s="5"/>
    </row>
    <row r="154" spans="1:35" ht="15">
      <c r="A154" s="2" t="s">
        <v>14</v>
      </c>
      <c r="B154" s="3"/>
      <c r="C154" s="3"/>
      <c r="D154" s="3"/>
      <c r="E154" s="3"/>
      <c r="F154" s="3"/>
      <c r="G154" s="3"/>
      <c r="H154" s="3"/>
      <c r="I154" s="3"/>
      <c r="J154" s="4"/>
      <c r="K154" s="5"/>
      <c r="M154" s="2" t="s">
        <v>14</v>
      </c>
      <c r="N154" s="3"/>
      <c r="O154" s="3"/>
      <c r="P154" s="3"/>
      <c r="Q154" s="3"/>
      <c r="R154" s="3"/>
      <c r="S154" s="3"/>
      <c r="T154" s="3"/>
      <c r="U154" s="3"/>
      <c r="V154" s="4"/>
      <c r="W154" s="5"/>
      <c r="Y154" s="2" t="s">
        <v>14</v>
      </c>
      <c r="Z154" s="3"/>
      <c r="AA154" s="3"/>
      <c r="AB154" s="3"/>
      <c r="AC154" s="3"/>
      <c r="AD154" s="3"/>
      <c r="AE154" s="3"/>
      <c r="AF154" s="3"/>
      <c r="AG154" s="3"/>
      <c r="AH154" s="4"/>
      <c r="AI154" s="5"/>
    </row>
    <row r="155" spans="1:35" ht="15">
      <c r="A155" s="9" t="s">
        <v>15</v>
      </c>
      <c r="B155" s="10"/>
      <c r="C155" s="10"/>
      <c r="D155" s="10"/>
      <c r="E155" s="10"/>
      <c r="F155" s="10"/>
      <c r="G155" s="10"/>
      <c r="H155" s="10"/>
      <c r="I155" s="10"/>
      <c r="J155" s="11"/>
      <c r="K155" s="18">
        <f>K141+K142</f>
        <v>1453.32</v>
      </c>
      <c r="M155" s="9" t="s">
        <v>15</v>
      </c>
      <c r="N155" s="10"/>
      <c r="O155" s="10"/>
      <c r="P155" s="10"/>
      <c r="Q155" s="10"/>
      <c r="R155" s="10"/>
      <c r="S155" s="10"/>
      <c r="T155" s="10"/>
      <c r="U155" s="10"/>
      <c r="V155" s="11"/>
      <c r="W155" s="18">
        <f>W141+W142</f>
        <v>1453.32</v>
      </c>
      <c r="Y155" s="9" t="s">
        <v>15</v>
      </c>
      <c r="Z155" s="10"/>
      <c r="AA155" s="10"/>
      <c r="AB155" s="10"/>
      <c r="AC155" s="10"/>
      <c r="AD155" s="10"/>
      <c r="AE155" s="10"/>
      <c r="AF155" s="10"/>
      <c r="AG155" s="10"/>
      <c r="AH155" s="11"/>
      <c r="AI155" s="18">
        <f>AI141+AI142</f>
        <v>1453.32</v>
      </c>
    </row>
    <row r="156" spans="1:35" ht="15.75">
      <c r="A156" s="12"/>
      <c r="B156" s="7" t="s">
        <v>16</v>
      </c>
      <c r="C156" s="13"/>
      <c r="D156" s="13"/>
      <c r="E156" s="14"/>
      <c r="F156" s="14"/>
      <c r="G156" s="14"/>
      <c r="H156" s="14"/>
      <c r="I156" s="14"/>
      <c r="J156" s="4"/>
      <c r="K156" s="5"/>
      <c r="M156" s="12"/>
      <c r="N156" s="7" t="s">
        <v>16</v>
      </c>
      <c r="O156" s="13"/>
      <c r="P156" s="13"/>
      <c r="Q156" s="14"/>
      <c r="R156" s="14"/>
      <c r="S156" s="14"/>
      <c r="T156" s="14"/>
      <c r="U156" s="14"/>
      <c r="V156" s="4"/>
      <c r="W156" s="5"/>
      <c r="Y156" s="12"/>
      <c r="Z156" s="7" t="s">
        <v>16</v>
      </c>
      <c r="AA156" s="13"/>
      <c r="AB156" s="13"/>
      <c r="AC156" s="14"/>
      <c r="AD156" s="14"/>
      <c r="AE156" s="14"/>
      <c r="AF156" s="14"/>
      <c r="AG156" s="14"/>
      <c r="AH156" s="4"/>
      <c r="AI156" s="5"/>
    </row>
    <row r="157" spans="1:35" ht="15">
      <c r="A157" s="2" t="s">
        <v>17</v>
      </c>
      <c r="B157" s="14"/>
      <c r="C157" s="14"/>
      <c r="D157" s="14"/>
      <c r="E157" s="14"/>
      <c r="F157" s="14"/>
      <c r="G157" s="14"/>
      <c r="H157" s="14"/>
      <c r="I157" s="14"/>
      <c r="J157" s="4"/>
      <c r="K157" s="6"/>
      <c r="M157" s="2" t="s">
        <v>17</v>
      </c>
      <c r="N157" s="14"/>
      <c r="O157" s="14"/>
      <c r="P157" s="14"/>
      <c r="Q157" s="14"/>
      <c r="R157" s="14"/>
      <c r="S157" s="14"/>
      <c r="T157" s="14"/>
      <c r="U157" s="14"/>
      <c r="V157" s="4"/>
      <c r="W157" s="6"/>
      <c r="Y157" s="2" t="s">
        <v>17</v>
      </c>
      <c r="Z157" s="14"/>
      <c r="AA157" s="14"/>
      <c r="AB157" s="14"/>
      <c r="AC157" s="14"/>
      <c r="AD157" s="14"/>
      <c r="AE157" s="14"/>
      <c r="AF157" s="14"/>
      <c r="AG157" s="14"/>
      <c r="AH157" s="4"/>
      <c r="AI157" s="6"/>
    </row>
    <row r="158" spans="1:35" ht="15">
      <c r="A158" s="2" t="s">
        <v>18</v>
      </c>
      <c r="B158" s="14"/>
      <c r="C158" s="14"/>
      <c r="D158" s="14"/>
      <c r="E158" s="14"/>
      <c r="F158" s="14"/>
      <c r="G158" s="14"/>
      <c r="H158" s="14"/>
      <c r="I158" s="14"/>
      <c r="J158" s="4"/>
      <c r="K158" s="6"/>
      <c r="M158" s="2" t="s">
        <v>18</v>
      </c>
      <c r="N158" s="14"/>
      <c r="O158" s="14"/>
      <c r="P158" s="14"/>
      <c r="Q158" s="14"/>
      <c r="R158" s="14"/>
      <c r="S158" s="14"/>
      <c r="T158" s="14"/>
      <c r="U158" s="14"/>
      <c r="V158" s="4"/>
      <c r="W158" s="6"/>
      <c r="Y158" s="2" t="s">
        <v>18</v>
      </c>
      <c r="Z158" s="14"/>
      <c r="AA158" s="14"/>
      <c r="AB158" s="14"/>
      <c r="AC158" s="14"/>
      <c r="AD158" s="14"/>
      <c r="AE158" s="14"/>
      <c r="AF158" s="14"/>
      <c r="AG158" s="14"/>
      <c r="AH158" s="4"/>
      <c r="AI158" s="6"/>
    </row>
    <row r="159" spans="1:35" ht="15">
      <c r="A159" s="2" t="s">
        <v>19</v>
      </c>
      <c r="B159" s="14"/>
      <c r="C159" s="14"/>
      <c r="D159" s="14"/>
      <c r="E159" s="14"/>
      <c r="F159" s="14"/>
      <c r="G159" s="14"/>
      <c r="H159" s="14"/>
      <c r="I159" s="14"/>
      <c r="J159" s="4"/>
      <c r="K159" s="6"/>
      <c r="M159" s="2" t="s">
        <v>19</v>
      </c>
      <c r="N159" s="14"/>
      <c r="O159" s="14"/>
      <c r="P159" s="14"/>
      <c r="Q159" s="14"/>
      <c r="R159" s="14"/>
      <c r="S159" s="14"/>
      <c r="T159" s="14"/>
      <c r="U159" s="14"/>
      <c r="V159" s="4"/>
      <c r="W159" s="6"/>
      <c r="Y159" s="2" t="s">
        <v>19</v>
      </c>
      <c r="Z159" s="14"/>
      <c r="AA159" s="14"/>
      <c r="AB159" s="14"/>
      <c r="AC159" s="14"/>
      <c r="AD159" s="14"/>
      <c r="AE159" s="14"/>
      <c r="AF159" s="14"/>
      <c r="AG159" s="14"/>
      <c r="AH159" s="4"/>
      <c r="AI159" s="6"/>
    </row>
    <row r="160" spans="1:35" ht="15">
      <c r="A160" s="2" t="s">
        <v>20</v>
      </c>
      <c r="B160" s="14"/>
      <c r="C160" s="14"/>
      <c r="D160" s="14"/>
      <c r="E160" s="14"/>
      <c r="F160" s="14"/>
      <c r="G160" s="14"/>
      <c r="H160" s="14"/>
      <c r="I160" s="14"/>
      <c r="J160" s="4"/>
      <c r="K160" s="5"/>
      <c r="M160" s="2" t="s">
        <v>20</v>
      </c>
      <c r="N160" s="14"/>
      <c r="O160" s="14"/>
      <c r="P160" s="14"/>
      <c r="Q160" s="14"/>
      <c r="R160" s="14"/>
      <c r="S160" s="14"/>
      <c r="T160" s="14"/>
      <c r="U160" s="14"/>
      <c r="V160" s="4"/>
      <c r="W160" s="5"/>
      <c r="Y160" s="2" t="s">
        <v>20</v>
      </c>
      <c r="Z160" s="14"/>
      <c r="AA160" s="14"/>
      <c r="AB160" s="14"/>
      <c r="AC160" s="14"/>
      <c r="AD160" s="14"/>
      <c r="AE160" s="14"/>
      <c r="AF160" s="14"/>
      <c r="AG160" s="14"/>
      <c r="AH160" s="4"/>
      <c r="AI160" s="5"/>
    </row>
    <row r="161" spans="1:35" ht="15">
      <c r="A161" s="2" t="s">
        <v>21</v>
      </c>
      <c r="B161" s="14"/>
      <c r="C161" s="14"/>
      <c r="D161" s="14"/>
      <c r="E161" s="14"/>
      <c r="F161" s="14"/>
      <c r="G161" s="14"/>
      <c r="H161" s="14"/>
      <c r="I161" s="14"/>
      <c r="J161" s="4"/>
      <c r="K161" s="5"/>
      <c r="M161" s="2" t="s">
        <v>21</v>
      </c>
      <c r="N161" s="14"/>
      <c r="O161" s="14"/>
      <c r="P161" s="14"/>
      <c r="Q161" s="14"/>
      <c r="R161" s="14"/>
      <c r="S161" s="14"/>
      <c r="T161" s="14"/>
      <c r="U161" s="14"/>
      <c r="V161" s="4"/>
      <c r="W161" s="5"/>
      <c r="Y161" s="2" t="s">
        <v>21</v>
      </c>
      <c r="Z161" s="14"/>
      <c r="AA161" s="14"/>
      <c r="AB161" s="14"/>
      <c r="AC161" s="14"/>
      <c r="AD161" s="14"/>
      <c r="AE161" s="14"/>
      <c r="AF161" s="14"/>
      <c r="AG161" s="14"/>
      <c r="AH161" s="4"/>
      <c r="AI161" s="5"/>
    </row>
    <row r="162" spans="1:35" ht="15">
      <c r="A162" s="2" t="s">
        <v>22</v>
      </c>
      <c r="B162" s="14"/>
      <c r="C162" s="14"/>
      <c r="D162" s="14"/>
      <c r="E162" s="14"/>
      <c r="F162" s="14"/>
      <c r="G162" s="14"/>
      <c r="H162" s="14"/>
      <c r="I162" s="14"/>
      <c r="J162" s="4"/>
      <c r="K162" s="5"/>
      <c r="M162" s="2" t="s">
        <v>22</v>
      </c>
      <c r="N162" s="14"/>
      <c r="O162" s="14"/>
      <c r="P162" s="14"/>
      <c r="Q162" s="14"/>
      <c r="R162" s="14"/>
      <c r="S162" s="14"/>
      <c r="T162" s="14"/>
      <c r="U162" s="14"/>
      <c r="V162" s="4"/>
      <c r="W162" s="5"/>
      <c r="Y162" s="2" t="s">
        <v>22</v>
      </c>
      <c r="Z162" s="14"/>
      <c r="AA162" s="14"/>
      <c r="AB162" s="14"/>
      <c r="AC162" s="14"/>
      <c r="AD162" s="14"/>
      <c r="AE162" s="14"/>
      <c r="AF162" s="14"/>
      <c r="AG162" s="14"/>
      <c r="AH162" s="4"/>
      <c r="AI162" s="5"/>
    </row>
    <row r="164" spans="1:33" ht="15">
      <c r="A164" s="1"/>
      <c r="B164" s="1" t="s">
        <v>23</v>
      </c>
      <c r="C164" s="1"/>
      <c r="D164" s="1"/>
      <c r="E164" s="1"/>
      <c r="F164" s="1"/>
      <c r="G164" s="1"/>
      <c r="H164" s="1"/>
      <c r="I164" s="1"/>
      <c r="M164" s="1"/>
      <c r="N164" s="1" t="s">
        <v>23</v>
      </c>
      <c r="O164" s="1"/>
      <c r="P164" s="1"/>
      <c r="Q164" s="1"/>
      <c r="R164" s="1"/>
      <c r="S164" s="1"/>
      <c r="T164" s="1"/>
      <c r="U164" s="1"/>
      <c r="Y164" s="1"/>
      <c r="Z164" s="1" t="s">
        <v>23</v>
      </c>
      <c r="AA164" s="1"/>
      <c r="AB164" s="1"/>
      <c r="AC164" s="1"/>
      <c r="AD164" s="1"/>
      <c r="AE164" s="1"/>
      <c r="AF164" s="1"/>
      <c r="AG164" s="1"/>
    </row>
    <row r="165" spans="1:33" ht="15">
      <c r="A165" s="1"/>
      <c r="B165" s="1" t="s">
        <v>44</v>
      </c>
      <c r="C165" s="1"/>
      <c r="D165" s="1"/>
      <c r="E165" s="1"/>
      <c r="F165" s="1"/>
      <c r="G165" s="1"/>
      <c r="H165" s="1"/>
      <c r="I165" s="1"/>
      <c r="M165" s="1"/>
      <c r="N165" s="1" t="s">
        <v>45</v>
      </c>
      <c r="O165" s="1"/>
      <c r="P165" s="1"/>
      <c r="Q165" s="1"/>
      <c r="R165" s="1"/>
      <c r="S165" s="1"/>
      <c r="T165" s="1"/>
      <c r="U165" s="1"/>
      <c r="Y165" s="1"/>
      <c r="Z165" s="1" t="s">
        <v>46</v>
      </c>
      <c r="AA165" s="1"/>
      <c r="AB165" s="1"/>
      <c r="AC165" s="1"/>
      <c r="AD165" s="1"/>
      <c r="AE165" s="1"/>
      <c r="AF165" s="1"/>
      <c r="AG165" s="1"/>
    </row>
    <row r="166" spans="1:33" ht="15">
      <c r="A166" s="1"/>
      <c r="B166" s="1"/>
      <c r="C166" s="1"/>
      <c r="D166" s="1"/>
      <c r="E166" s="1"/>
      <c r="F166" s="1"/>
      <c r="G166" s="1"/>
      <c r="H166" s="1"/>
      <c r="I166" s="1"/>
      <c r="M166" s="1"/>
      <c r="N166" s="1"/>
      <c r="O166" s="1"/>
      <c r="P166" s="1"/>
      <c r="Q166" s="1"/>
      <c r="R166" s="1"/>
      <c r="S166" s="1"/>
      <c r="T166" s="1"/>
      <c r="U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5" ht="15">
      <c r="A167" s="2" t="s">
        <v>47</v>
      </c>
      <c r="B167" s="3"/>
      <c r="C167" s="3"/>
      <c r="D167" s="3"/>
      <c r="E167" s="3"/>
      <c r="F167" s="3"/>
      <c r="G167" s="3"/>
      <c r="H167" s="3"/>
      <c r="I167" s="3"/>
      <c r="J167" s="4"/>
      <c r="K167" s="20"/>
      <c r="M167" s="2" t="s">
        <v>56</v>
      </c>
      <c r="N167" s="3"/>
      <c r="O167" s="3"/>
      <c r="P167" s="3"/>
      <c r="Q167" s="3"/>
      <c r="R167" s="3"/>
      <c r="S167" s="3"/>
      <c r="T167" s="3"/>
      <c r="U167" s="3"/>
      <c r="V167" s="4"/>
      <c r="W167" s="15">
        <v>2054.1</v>
      </c>
      <c r="X167" s="19"/>
      <c r="Y167" s="2" t="s">
        <v>30</v>
      </c>
      <c r="Z167" s="3"/>
      <c r="AA167" s="3"/>
      <c r="AB167" s="3"/>
      <c r="AC167" s="3"/>
      <c r="AD167" s="3"/>
      <c r="AE167" s="3"/>
      <c r="AF167" s="3"/>
      <c r="AG167" s="3"/>
      <c r="AH167" s="4"/>
      <c r="AI167" s="15">
        <v>604.5</v>
      </c>
    </row>
    <row r="168" spans="1:36" ht="15">
      <c r="A168" s="2" t="s">
        <v>48</v>
      </c>
      <c r="B168" s="3"/>
      <c r="C168" s="3"/>
      <c r="D168" s="3"/>
      <c r="E168" s="3"/>
      <c r="F168" s="3"/>
      <c r="G168" s="3"/>
      <c r="H168" s="3"/>
      <c r="I168" s="3"/>
      <c r="J168" s="4"/>
      <c r="K168" s="15">
        <f>AI135+AI139-AI155</f>
        <v>3340.250000000001</v>
      </c>
      <c r="M168" s="2" t="s">
        <v>57</v>
      </c>
      <c r="N168" s="3"/>
      <c r="O168" s="3"/>
      <c r="P168" s="3"/>
      <c r="Q168" s="3"/>
      <c r="R168" s="3"/>
      <c r="S168" s="3"/>
      <c r="T168" s="3"/>
      <c r="U168" s="3"/>
      <c r="V168" s="4"/>
      <c r="W168" s="15"/>
      <c r="Y168" s="2" t="s">
        <v>32</v>
      </c>
      <c r="Z168" s="3"/>
      <c r="AA168" s="3"/>
      <c r="AB168" s="3"/>
      <c r="AC168" s="3"/>
      <c r="AD168" s="3"/>
      <c r="AE168" s="3"/>
      <c r="AF168" s="3"/>
      <c r="AG168" s="3"/>
      <c r="AH168" s="4"/>
      <c r="AI168" s="15"/>
      <c r="AJ168" s="19"/>
    </row>
    <row r="169" spans="1:35" ht="15">
      <c r="A169" s="2" t="s">
        <v>0</v>
      </c>
      <c r="B169" s="3"/>
      <c r="C169" s="3"/>
      <c r="D169" s="3"/>
      <c r="E169" s="3"/>
      <c r="F169" s="3"/>
      <c r="G169" s="3"/>
      <c r="H169" s="3"/>
      <c r="I169" s="3"/>
      <c r="J169" s="4"/>
      <c r="K169" s="16">
        <v>367</v>
      </c>
      <c r="M169" s="2" t="s">
        <v>0</v>
      </c>
      <c r="N169" s="3"/>
      <c r="O169" s="3"/>
      <c r="P169" s="3"/>
      <c r="Q169" s="3"/>
      <c r="R169" s="3"/>
      <c r="S169" s="3"/>
      <c r="T169" s="3"/>
      <c r="U169" s="3"/>
      <c r="V169" s="4"/>
      <c r="W169" s="16">
        <f>K169</f>
        <v>367</v>
      </c>
      <c r="Y169" s="2" t="s">
        <v>0</v>
      </c>
      <c r="Z169" s="3"/>
      <c r="AA169" s="3"/>
      <c r="AB169" s="3"/>
      <c r="AC169" s="3"/>
      <c r="AD169" s="3"/>
      <c r="AE169" s="3"/>
      <c r="AF169" s="3"/>
      <c r="AG169" s="3"/>
      <c r="AH169" s="4"/>
      <c r="AI169" s="16">
        <f>W169</f>
        <v>367</v>
      </c>
    </row>
    <row r="170" spans="1:35" ht="15">
      <c r="A170" s="2" t="s">
        <v>1</v>
      </c>
      <c r="B170" s="3"/>
      <c r="C170" s="3"/>
      <c r="D170" s="3"/>
      <c r="E170" s="3"/>
      <c r="F170" s="3"/>
      <c r="G170" s="3"/>
      <c r="H170" s="3"/>
      <c r="I170" s="3"/>
      <c r="J170" s="4"/>
      <c r="K170" s="17">
        <v>8</v>
      </c>
      <c r="M170" s="2" t="s">
        <v>1</v>
      </c>
      <c r="N170" s="3"/>
      <c r="O170" s="3"/>
      <c r="P170" s="3"/>
      <c r="Q170" s="3"/>
      <c r="R170" s="3"/>
      <c r="S170" s="3"/>
      <c r="T170" s="3"/>
      <c r="U170" s="3"/>
      <c r="V170" s="4"/>
      <c r="W170" s="17">
        <f>K170</f>
        <v>8</v>
      </c>
      <c r="Y170" s="2" t="s">
        <v>1</v>
      </c>
      <c r="Z170" s="3"/>
      <c r="AA170" s="3"/>
      <c r="AB170" s="3"/>
      <c r="AC170" s="3"/>
      <c r="AD170" s="3"/>
      <c r="AE170" s="3"/>
      <c r="AF170" s="3"/>
      <c r="AG170" s="3"/>
      <c r="AH170" s="4"/>
      <c r="AI170" s="17">
        <f>W170</f>
        <v>8</v>
      </c>
    </row>
    <row r="171" spans="1:35" ht="15">
      <c r="A171" s="2" t="s">
        <v>33</v>
      </c>
      <c r="B171" s="3"/>
      <c r="C171" s="3"/>
      <c r="D171" s="3"/>
      <c r="E171" s="3"/>
      <c r="F171" s="3"/>
      <c r="G171" s="3"/>
      <c r="H171" s="3"/>
      <c r="I171" s="3"/>
      <c r="J171" s="4"/>
      <c r="K171" s="17">
        <v>7.91</v>
      </c>
      <c r="M171" s="2" t="s">
        <v>33</v>
      </c>
      <c r="N171" s="3"/>
      <c r="O171" s="3"/>
      <c r="P171" s="3"/>
      <c r="Q171" s="3"/>
      <c r="R171" s="3"/>
      <c r="S171" s="3"/>
      <c r="T171" s="3"/>
      <c r="U171" s="3"/>
      <c r="V171" s="4"/>
      <c r="W171" s="17">
        <f>K171</f>
        <v>7.91</v>
      </c>
      <c r="Y171" s="2" t="s">
        <v>33</v>
      </c>
      <c r="Z171" s="3"/>
      <c r="AA171" s="3"/>
      <c r="AB171" s="3"/>
      <c r="AC171" s="3"/>
      <c r="AD171" s="3"/>
      <c r="AE171" s="3"/>
      <c r="AF171" s="3"/>
      <c r="AG171" s="3"/>
      <c r="AH171" s="4"/>
      <c r="AI171" s="17">
        <f>W171</f>
        <v>7.91</v>
      </c>
    </row>
    <row r="172" spans="1:35" ht="15">
      <c r="A172" s="2" t="s">
        <v>49</v>
      </c>
      <c r="B172" s="3"/>
      <c r="C172" s="3"/>
      <c r="D172" s="3"/>
      <c r="E172" s="3"/>
      <c r="F172" s="3"/>
      <c r="G172" s="3"/>
      <c r="H172" s="3"/>
      <c r="I172" s="3"/>
      <c r="J172" s="4"/>
      <c r="K172" s="18">
        <f>K169*K171</f>
        <v>2902.9700000000003</v>
      </c>
      <c r="M172" s="2" t="s">
        <v>58</v>
      </c>
      <c r="N172" s="3"/>
      <c r="O172" s="3"/>
      <c r="P172" s="3"/>
      <c r="Q172" s="3"/>
      <c r="R172" s="3"/>
      <c r="S172" s="3"/>
      <c r="T172" s="3"/>
      <c r="U172" s="3"/>
      <c r="V172" s="4"/>
      <c r="W172" s="18">
        <f>K172</f>
        <v>2902.9700000000003</v>
      </c>
      <c r="Y172" s="2" t="s">
        <v>36</v>
      </c>
      <c r="Z172" s="3"/>
      <c r="AA172" s="3"/>
      <c r="AB172" s="3"/>
      <c r="AC172" s="3"/>
      <c r="AD172" s="3"/>
      <c r="AE172" s="3"/>
      <c r="AF172" s="3"/>
      <c r="AG172" s="3"/>
      <c r="AH172" s="4"/>
      <c r="AI172" s="18">
        <f>W172</f>
        <v>2902.9700000000003</v>
      </c>
    </row>
    <row r="173" spans="1:35" ht="15.75">
      <c r="A173" s="2"/>
      <c r="B173" s="7" t="s">
        <v>2</v>
      </c>
      <c r="C173" s="7"/>
      <c r="D173" s="3"/>
      <c r="E173" s="3"/>
      <c r="F173" s="3"/>
      <c r="G173" s="3"/>
      <c r="H173" s="3"/>
      <c r="I173" s="3"/>
      <c r="J173" s="4"/>
      <c r="K173" s="5"/>
      <c r="M173" s="2"/>
      <c r="N173" s="7" t="s">
        <v>2</v>
      </c>
      <c r="O173" s="7"/>
      <c r="P173" s="3"/>
      <c r="Q173" s="3"/>
      <c r="R173" s="3"/>
      <c r="S173" s="3"/>
      <c r="T173" s="3"/>
      <c r="U173" s="3"/>
      <c r="V173" s="4"/>
      <c r="W173" s="5"/>
      <c r="Y173" s="2"/>
      <c r="Z173" s="7" t="s">
        <v>2</v>
      </c>
      <c r="AA173" s="7"/>
      <c r="AB173" s="3"/>
      <c r="AC173" s="3"/>
      <c r="AD173" s="3"/>
      <c r="AE173" s="3"/>
      <c r="AF173" s="3"/>
      <c r="AG173" s="3"/>
      <c r="AH173" s="4"/>
      <c r="AI173" s="5"/>
    </row>
    <row r="174" spans="1:35" ht="15.75">
      <c r="A174" s="8" t="s">
        <v>42</v>
      </c>
      <c r="B174" s="3"/>
      <c r="C174" s="3"/>
      <c r="D174" s="3"/>
      <c r="E174" s="3"/>
      <c r="F174" s="3"/>
      <c r="G174" s="3"/>
      <c r="H174" s="3"/>
      <c r="I174" s="3"/>
      <c r="J174" s="21"/>
      <c r="K174" s="18">
        <f>K169*3.75</f>
        <v>1376.25</v>
      </c>
      <c r="M174" s="8" t="s">
        <v>42</v>
      </c>
      <c r="N174" s="3"/>
      <c r="O174" s="3"/>
      <c r="P174" s="3"/>
      <c r="Q174" s="3"/>
      <c r="R174" s="3"/>
      <c r="S174" s="3"/>
      <c r="T174" s="3"/>
      <c r="U174" s="3"/>
      <c r="V174" s="21"/>
      <c r="W174" s="18">
        <f>K174</f>
        <v>1376.25</v>
      </c>
      <c r="Y174" s="8" t="s">
        <v>40</v>
      </c>
      <c r="Z174" s="3"/>
      <c r="AA174" s="3"/>
      <c r="AB174" s="3"/>
      <c r="AC174" s="3"/>
      <c r="AD174" s="3"/>
      <c r="AE174" s="3"/>
      <c r="AF174" s="3"/>
      <c r="AG174" s="3"/>
      <c r="AH174" s="21"/>
      <c r="AI174" s="18">
        <f>W174</f>
        <v>1376.25</v>
      </c>
    </row>
    <row r="175" spans="1:35" ht="15.75">
      <c r="A175" s="8" t="s">
        <v>43</v>
      </c>
      <c r="B175" s="3"/>
      <c r="C175" s="3"/>
      <c r="D175" s="3"/>
      <c r="E175" s="3"/>
      <c r="F175" s="3"/>
      <c r="G175" s="3"/>
      <c r="H175" s="3"/>
      <c r="I175" s="3"/>
      <c r="J175" s="21"/>
      <c r="K175" s="18">
        <f>K169*0.21</f>
        <v>77.07</v>
      </c>
      <c r="M175" s="8" t="s">
        <v>41</v>
      </c>
      <c r="N175" s="3"/>
      <c r="O175" s="3"/>
      <c r="P175" s="3"/>
      <c r="Q175" s="3"/>
      <c r="R175" s="3"/>
      <c r="S175" s="3"/>
      <c r="T175" s="3"/>
      <c r="U175" s="3"/>
      <c r="V175" s="21"/>
      <c r="W175" s="18">
        <f>K175</f>
        <v>77.07</v>
      </c>
      <c r="Y175" s="8" t="s">
        <v>41</v>
      </c>
      <c r="Z175" s="3"/>
      <c r="AA175" s="3"/>
      <c r="AB175" s="3"/>
      <c r="AC175" s="3"/>
      <c r="AD175" s="3"/>
      <c r="AE175" s="3"/>
      <c r="AF175" s="3"/>
      <c r="AG175" s="3"/>
      <c r="AH175" s="21"/>
      <c r="AI175" s="18">
        <f>W175</f>
        <v>77.07</v>
      </c>
    </row>
    <row r="176" spans="1:35" ht="15.75">
      <c r="A176" s="8" t="s">
        <v>3</v>
      </c>
      <c r="B176" s="3"/>
      <c r="C176" s="3"/>
      <c r="D176" s="3"/>
      <c r="E176" s="3"/>
      <c r="F176" s="3"/>
      <c r="G176" s="3"/>
      <c r="H176" s="3"/>
      <c r="I176" s="3"/>
      <c r="J176" s="4"/>
      <c r="K176" s="18"/>
      <c r="M176" s="8" t="s">
        <v>3</v>
      </c>
      <c r="N176" s="3"/>
      <c r="O176" s="3"/>
      <c r="P176" s="3"/>
      <c r="Q176" s="3"/>
      <c r="R176" s="3"/>
      <c r="S176" s="3"/>
      <c r="T176" s="3"/>
      <c r="U176" s="3"/>
      <c r="V176" s="4"/>
      <c r="W176" s="18"/>
      <c r="Y176" s="8" t="s">
        <v>3</v>
      </c>
      <c r="Z176" s="3"/>
      <c r="AA176" s="3"/>
      <c r="AB176" s="3"/>
      <c r="AC176" s="3"/>
      <c r="AD176" s="3"/>
      <c r="AE176" s="3"/>
      <c r="AF176" s="3"/>
      <c r="AG176" s="3"/>
      <c r="AH176" s="4"/>
      <c r="AI176" s="18"/>
    </row>
    <row r="177" spans="1:35" ht="15.75">
      <c r="A177" s="8" t="s">
        <v>4</v>
      </c>
      <c r="B177" s="7"/>
      <c r="C177" s="7"/>
      <c r="D177" s="7"/>
      <c r="E177" s="7"/>
      <c r="F177" s="7"/>
      <c r="G177" s="7"/>
      <c r="H177" s="7"/>
      <c r="I177" s="3"/>
      <c r="J177" s="4"/>
      <c r="K177" s="17">
        <f>K182</f>
        <v>6844</v>
      </c>
      <c r="M177" s="8" t="s">
        <v>4</v>
      </c>
      <c r="N177" s="7"/>
      <c r="O177" s="7"/>
      <c r="P177" s="7"/>
      <c r="Q177" s="7"/>
      <c r="R177" s="7"/>
      <c r="S177" s="7"/>
      <c r="T177" s="7"/>
      <c r="U177" s="3"/>
      <c r="V177" s="4"/>
      <c r="W177" s="17"/>
      <c r="Y177" s="8" t="s">
        <v>4</v>
      </c>
      <c r="Z177" s="7"/>
      <c r="AA177" s="7"/>
      <c r="AB177" s="7"/>
      <c r="AC177" s="7"/>
      <c r="AD177" s="7"/>
      <c r="AE177" s="7"/>
      <c r="AF177" s="7"/>
      <c r="AG177" s="3"/>
      <c r="AH177" s="4"/>
      <c r="AI177" s="17"/>
    </row>
    <row r="178" spans="1:35" ht="15">
      <c r="A178" s="2" t="s">
        <v>5</v>
      </c>
      <c r="B178" s="3"/>
      <c r="C178" s="3"/>
      <c r="D178" s="3"/>
      <c r="E178" s="3"/>
      <c r="F178" s="3"/>
      <c r="G178" s="3"/>
      <c r="H178" s="3"/>
      <c r="I178" s="3"/>
      <c r="J178" s="4"/>
      <c r="K178" s="5"/>
      <c r="M178" s="2" t="s">
        <v>5</v>
      </c>
      <c r="N178" s="3"/>
      <c r="O178" s="3"/>
      <c r="P178" s="3"/>
      <c r="Q178" s="3"/>
      <c r="R178" s="3"/>
      <c r="S178" s="3"/>
      <c r="T178" s="3"/>
      <c r="U178" s="3"/>
      <c r="V178" s="4"/>
      <c r="W178" s="5"/>
      <c r="Y178" s="2" t="s">
        <v>5</v>
      </c>
      <c r="Z178" s="3"/>
      <c r="AA178" s="3"/>
      <c r="AB178" s="3"/>
      <c r="AC178" s="3"/>
      <c r="AD178" s="3"/>
      <c r="AE178" s="3"/>
      <c r="AF178" s="3"/>
      <c r="AG178" s="3"/>
      <c r="AH178" s="4"/>
      <c r="AI178" s="5"/>
    </row>
    <row r="179" spans="1:35" ht="15">
      <c r="A179" s="2" t="s">
        <v>6</v>
      </c>
      <c r="B179" s="3"/>
      <c r="C179" s="3"/>
      <c r="D179" s="3"/>
      <c r="E179" s="3"/>
      <c r="F179" s="3"/>
      <c r="G179" s="3"/>
      <c r="H179" s="3"/>
      <c r="I179" s="3"/>
      <c r="J179" s="4"/>
      <c r="K179" s="5"/>
      <c r="M179" s="2" t="s">
        <v>6</v>
      </c>
      <c r="N179" s="3"/>
      <c r="O179" s="3"/>
      <c r="P179" s="3"/>
      <c r="Q179" s="3"/>
      <c r="R179" s="3"/>
      <c r="S179" s="3"/>
      <c r="T179" s="3"/>
      <c r="U179" s="3"/>
      <c r="V179" s="4"/>
      <c r="W179" s="5"/>
      <c r="Y179" s="2" t="s">
        <v>6</v>
      </c>
      <c r="Z179" s="3"/>
      <c r="AA179" s="3"/>
      <c r="AB179" s="3"/>
      <c r="AC179" s="3"/>
      <c r="AD179" s="3"/>
      <c r="AE179" s="3"/>
      <c r="AF179" s="3"/>
      <c r="AG179" s="3"/>
      <c r="AH179" s="4"/>
      <c r="AI179" s="5"/>
    </row>
    <row r="180" spans="1:35" ht="15">
      <c r="A180" s="2" t="s">
        <v>7</v>
      </c>
      <c r="B180" s="3"/>
      <c r="C180" s="3"/>
      <c r="D180" s="3"/>
      <c r="E180" s="3"/>
      <c r="F180" s="3"/>
      <c r="G180" s="3"/>
      <c r="H180" s="3"/>
      <c r="I180" s="3"/>
      <c r="J180" s="4"/>
      <c r="K180" s="5"/>
      <c r="M180" s="2" t="s">
        <v>7</v>
      </c>
      <c r="N180" s="3"/>
      <c r="O180" s="3"/>
      <c r="P180" s="3"/>
      <c r="Q180" s="3"/>
      <c r="R180" s="3"/>
      <c r="S180" s="3"/>
      <c r="T180" s="3"/>
      <c r="U180" s="3"/>
      <c r="V180" s="4"/>
      <c r="W180" s="5"/>
      <c r="Y180" s="2" t="s">
        <v>7</v>
      </c>
      <c r="Z180" s="3"/>
      <c r="AA180" s="3"/>
      <c r="AB180" s="3"/>
      <c r="AC180" s="3"/>
      <c r="AD180" s="3"/>
      <c r="AE180" s="3"/>
      <c r="AF180" s="3"/>
      <c r="AG180" s="3"/>
      <c r="AH180" s="4"/>
      <c r="AI180" s="5"/>
    </row>
    <row r="181" spans="1:35" ht="15">
      <c r="A181" s="2" t="s">
        <v>8</v>
      </c>
      <c r="B181" s="3"/>
      <c r="C181" s="3"/>
      <c r="D181" s="3"/>
      <c r="E181" s="3"/>
      <c r="F181" s="3"/>
      <c r="G181" s="3"/>
      <c r="H181" s="3"/>
      <c r="I181" s="3"/>
      <c r="J181" s="4"/>
      <c r="K181" s="5"/>
      <c r="M181" s="2" t="s">
        <v>8</v>
      </c>
      <c r="N181" s="3"/>
      <c r="O181" s="3"/>
      <c r="P181" s="3"/>
      <c r="Q181" s="3"/>
      <c r="R181" s="3"/>
      <c r="S181" s="3"/>
      <c r="T181" s="3"/>
      <c r="U181" s="3"/>
      <c r="V181" s="4"/>
      <c r="W181" s="5"/>
      <c r="Y181" s="2" t="s">
        <v>8</v>
      </c>
      <c r="Z181" s="3"/>
      <c r="AA181" s="3"/>
      <c r="AB181" s="3"/>
      <c r="AC181" s="3"/>
      <c r="AD181" s="3"/>
      <c r="AE181" s="3"/>
      <c r="AF181" s="3"/>
      <c r="AG181" s="3"/>
      <c r="AH181" s="4"/>
      <c r="AI181" s="5"/>
    </row>
    <row r="182" spans="1:35" ht="15">
      <c r="A182" s="9" t="s">
        <v>9</v>
      </c>
      <c r="B182" s="10"/>
      <c r="C182" s="10"/>
      <c r="D182" s="10"/>
      <c r="E182" s="10"/>
      <c r="F182" s="10"/>
      <c r="G182" s="10"/>
      <c r="H182" s="10"/>
      <c r="I182" s="10"/>
      <c r="J182" s="11"/>
      <c r="K182" s="5">
        <f>4172+2672</f>
        <v>6844</v>
      </c>
      <c r="M182" s="9" t="s">
        <v>9</v>
      </c>
      <c r="N182" s="10"/>
      <c r="O182" s="10"/>
      <c r="P182" s="10"/>
      <c r="Q182" s="10"/>
      <c r="R182" s="10"/>
      <c r="S182" s="10"/>
      <c r="T182" s="10"/>
      <c r="U182" s="10"/>
      <c r="V182" s="11"/>
      <c r="W182" s="5"/>
      <c r="Y182" s="9" t="s">
        <v>9</v>
      </c>
      <c r="Z182" s="10"/>
      <c r="AA182" s="10"/>
      <c r="AB182" s="10"/>
      <c r="AC182" s="10"/>
      <c r="AD182" s="10"/>
      <c r="AE182" s="10"/>
      <c r="AF182" s="10"/>
      <c r="AG182" s="10"/>
      <c r="AH182" s="11"/>
      <c r="AI182" s="5"/>
    </row>
    <row r="183" spans="1:35" ht="15">
      <c r="A183" s="2" t="s">
        <v>10</v>
      </c>
      <c r="B183" s="3"/>
      <c r="C183" s="3"/>
      <c r="D183" s="3"/>
      <c r="E183" s="3"/>
      <c r="F183" s="3"/>
      <c r="G183" s="3"/>
      <c r="H183" s="3"/>
      <c r="I183" s="3"/>
      <c r="J183" s="4"/>
      <c r="K183" s="5"/>
      <c r="M183" s="2" t="s">
        <v>10</v>
      </c>
      <c r="N183" s="3"/>
      <c r="O183" s="3"/>
      <c r="P183" s="3"/>
      <c r="Q183" s="3"/>
      <c r="R183" s="3"/>
      <c r="S183" s="3"/>
      <c r="T183" s="3"/>
      <c r="U183" s="3"/>
      <c r="V183" s="4"/>
      <c r="W183" s="5"/>
      <c r="Y183" s="2" t="s">
        <v>10</v>
      </c>
      <c r="Z183" s="3"/>
      <c r="AA183" s="3"/>
      <c r="AB183" s="3"/>
      <c r="AC183" s="3"/>
      <c r="AD183" s="3"/>
      <c r="AE183" s="3"/>
      <c r="AF183" s="3"/>
      <c r="AG183" s="3"/>
      <c r="AH183" s="4"/>
      <c r="AI183" s="5"/>
    </row>
    <row r="184" spans="1:35" ht="15">
      <c r="A184" s="2" t="s">
        <v>11</v>
      </c>
      <c r="B184" s="3"/>
      <c r="C184" s="3"/>
      <c r="D184" s="3"/>
      <c r="E184" s="3"/>
      <c r="F184" s="3"/>
      <c r="G184" s="3"/>
      <c r="H184" s="3"/>
      <c r="I184" s="3"/>
      <c r="J184" s="4"/>
      <c r="K184" s="5"/>
      <c r="M184" s="2" t="s">
        <v>11</v>
      </c>
      <c r="N184" s="3"/>
      <c r="O184" s="3"/>
      <c r="P184" s="3"/>
      <c r="Q184" s="3"/>
      <c r="R184" s="3"/>
      <c r="S184" s="3"/>
      <c r="T184" s="3"/>
      <c r="U184" s="3"/>
      <c r="V184" s="4"/>
      <c r="W184" s="5"/>
      <c r="Y184" s="2" t="s">
        <v>11</v>
      </c>
      <c r="Z184" s="3"/>
      <c r="AA184" s="3"/>
      <c r="AB184" s="3"/>
      <c r="AC184" s="3"/>
      <c r="AD184" s="3"/>
      <c r="AE184" s="3"/>
      <c r="AF184" s="3"/>
      <c r="AG184" s="3"/>
      <c r="AH184" s="4"/>
      <c r="AI184" s="5"/>
    </row>
    <row r="185" spans="1:35" ht="15">
      <c r="A185" s="9" t="s">
        <v>12</v>
      </c>
      <c r="B185" s="10"/>
      <c r="C185" s="10"/>
      <c r="D185" s="10"/>
      <c r="E185" s="10"/>
      <c r="F185" s="10"/>
      <c r="G185" s="10"/>
      <c r="H185" s="10"/>
      <c r="I185" s="10"/>
      <c r="J185" s="11"/>
      <c r="K185" s="5"/>
      <c r="M185" s="9" t="s">
        <v>12</v>
      </c>
      <c r="N185" s="10"/>
      <c r="O185" s="10"/>
      <c r="P185" s="10"/>
      <c r="Q185" s="10"/>
      <c r="R185" s="10"/>
      <c r="S185" s="10"/>
      <c r="T185" s="10"/>
      <c r="U185" s="10"/>
      <c r="V185" s="11"/>
      <c r="W185" s="5"/>
      <c r="Y185" s="9" t="s">
        <v>12</v>
      </c>
      <c r="Z185" s="10"/>
      <c r="AA185" s="10"/>
      <c r="AB185" s="10"/>
      <c r="AC185" s="10"/>
      <c r="AD185" s="10"/>
      <c r="AE185" s="10"/>
      <c r="AF185" s="10"/>
      <c r="AG185" s="10"/>
      <c r="AH185" s="11"/>
      <c r="AI185" s="5"/>
    </row>
    <row r="186" spans="1:35" ht="15">
      <c r="A186" s="2" t="s">
        <v>13</v>
      </c>
      <c r="B186" s="3"/>
      <c r="C186" s="3"/>
      <c r="D186" s="3"/>
      <c r="E186" s="3"/>
      <c r="F186" s="3"/>
      <c r="G186" s="3"/>
      <c r="H186" s="3"/>
      <c r="I186" s="3"/>
      <c r="J186" s="4"/>
      <c r="K186" s="5"/>
      <c r="M186" s="2" t="s">
        <v>13</v>
      </c>
      <c r="N186" s="3"/>
      <c r="O186" s="3"/>
      <c r="P186" s="3"/>
      <c r="Q186" s="3"/>
      <c r="R186" s="3"/>
      <c r="S186" s="3"/>
      <c r="T186" s="3"/>
      <c r="U186" s="3"/>
      <c r="V186" s="4"/>
      <c r="W186" s="5"/>
      <c r="Y186" s="2" t="s">
        <v>13</v>
      </c>
      <c r="Z186" s="3"/>
      <c r="AA186" s="3"/>
      <c r="AB186" s="3"/>
      <c r="AC186" s="3"/>
      <c r="AD186" s="3"/>
      <c r="AE186" s="3"/>
      <c r="AF186" s="3"/>
      <c r="AG186" s="3"/>
      <c r="AH186" s="4"/>
      <c r="AI186" s="5"/>
    </row>
    <row r="187" spans="1:35" ht="15">
      <c r="A187" s="2" t="s">
        <v>14</v>
      </c>
      <c r="B187" s="3"/>
      <c r="C187" s="3"/>
      <c r="D187" s="3"/>
      <c r="E187" s="3"/>
      <c r="F187" s="3"/>
      <c r="G187" s="3"/>
      <c r="H187" s="3"/>
      <c r="I187" s="3"/>
      <c r="J187" s="4"/>
      <c r="K187" s="5"/>
      <c r="M187" s="2" t="s">
        <v>14</v>
      </c>
      <c r="N187" s="3"/>
      <c r="O187" s="3"/>
      <c r="P187" s="3"/>
      <c r="Q187" s="3"/>
      <c r="R187" s="3"/>
      <c r="S187" s="3"/>
      <c r="T187" s="3"/>
      <c r="U187" s="3"/>
      <c r="V187" s="4"/>
      <c r="W187" s="5"/>
      <c r="Y187" s="2" t="s">
        <v>14</v>
      </c>
      <c r="Z187" s="3"/>
      <c r="AA187" s="3"/>
      <c r="AB187" s="3"/>
      <c r="AC187" s="3"/>
      <c r="AD187" s="3"/>
      <c r="AE187" s="3"/>
      <c r="AF187" s="3"/>
      <c r="AG187" s="3"/>
      <c r="AH187" s="4"/>
      <c r="AI187" s="5"/>
    </row>
    <row r="188" spans="1:35" ht="15">
      <c r="A188" s="9" t="s">
        <v>15</v>
      </c>
      <c r="B188" s="10"/>
      <c r="C188" s="10"/>
      <c r="D188" s="10"/>
      <c r="E188" s="10"/>
      <c r="F188" s="10"/>
      <c r="G188" s="10"/>
      <c r="H188" s="10"/>
      <c r="I188" s="10"/>
      <c r="J188" s="11"/>
      <c r="K188" s="18">
        <f>K174+K175+K177</f>
        <v>8297.32</v>
      </c>
      <c r="M188" s="9" t="s">
        <v>15</v>
      </c>
      <c r="N188" s="10"/>
      <c r="O188" s="10"/>
      <c r="P188" s="10"/>
      <c r="Q188" s="10"/>
      <c r="R188" s="10"/>
      <c r="S188" s="10"/>
      <c r="T188" s="10"/>
      <c r="U188" s="10"/>
      <c r="V188" s="11"/>
      <c r="W188" s="18">
        <f>W174+W175</f>
        <v>1453.32</v>
      </c>
      <c r="Y188" s="9" t="s">
        <v>15</v>
      </c>
      <c r="Z188" s="10"/>
      <c r="AA188" s="10"/>
      <c r="AB188" s="10"/>
      <c r="AC188" s="10"/>
      <c r="AD188" s="10"/>
      <c r="AE188" s="10"/>
      <c r="AF188" s="10"/>
      <c r="AG188" s="10"/>
      <c r="AH188" s="11"/>
      <c r="AI188" s="18">
        <f>AI174+AI175</f>
        <v>1453.32</v>
      </c>
    </row>
    <row r="189" spans="1:35" ht="15.75">
      <c r="A189" s="12"/>
      <c r="B189" s="7" t="s">
        <v>16</v>
      </c>
      <c r="C189" s="13"/>
      <c r="D189" s="13"/>
      <c r="E189" s="14"/>
      <c r="F189" s="14"/>
      <c r="G189" s="14"/>
      <c r="H189" s="14"/>
      <c r="I189" s="14"/>
      <c r="J189" s="4"/>
      <c r="K189" s="5"/>
      <c r="M189" s="12"/>
      <c r="N189" s="7" t="s">
        <v>16</v>
      </c>
      <c r="O189" s="13"/>
      <c r="P189" s="13"/>
      <c r="Q189" s="14"/>
      <c r="R189" s="14"/>
      <c r="S189" s="14"/>
      <c r="T189" s="14"/>
      <c r="U189" s="14"/>
      <c r="V189" s="4"/>
      <c r="W189" s="5"/>
      <c r="Y189" s="12"/>
      <c r="Z189" s="7" t="s">
        <v>16</v>
      </c>
      <c r="AA189" s="13"/>
      <c r="AB189" s="13"/>
      <c r="AC189" s="14"/>
      <c r="AD189" s="14"/>
      <c r="AE189" s="14"/>
      <c r="AF189" s="14"/>
      <c r="AG189" s="14"/>
      <c r="AH189" s="4"/>
      <c r="AI189" s="5"/>
    </row>
    <row r="190" spans="1:35" ht="15">
      <c r="A190" s="2" t="s">
        <v>17</v>
      </c>
      <c r="B190" s="14"/>
      <c r="C190" s="14"/>
      <c r="D190" s="14"/>
      <c r="E190" s="14"/>
      <c r="F190" s="14"/>
      <c r="G190" s="14"/>
      <c r="H190" s="14"/>
      <c r="I190" s="14"/>
      <c r="J190" s="4"/>
      <c r="K190" s="6"/>
      <c r="M190" s="2" t="s">
        <v>17</v>
      </c>
      <c r="N190" s="14"/>
      <c r="O190" s="14"/>
      <c r="P190" s="14"/>
      <c r="Q190" s="14"/>
      <c r="R190" s="14"/>
      <c r="S190" s="14"/>
      <c r="T190" s="14"/>
      <c r="U190" s="14"/>
      <c r="V190" s="4"/>
      <c r="W190" s="6"/>
      <c r="Y190" s="2" t="s">
        <v>17</v>
      </c>
      <c r="Z190" s="14"/>
      <c r="AA190" s="14"/>
      <c r="AB190" s="14"/>
      <c r="AC190" s="14"/>
      <c r="AD190" s="14"/>
      <c r="AE190" s="14"/>
      <c r="AF190" s="14"/>
      <c r="AG190" s="14"/>
      <c r="AH190" s="4"/>
      <c r="AI190" s="6"/>
    </row>
    <row r="191" spans="1:35" ht="15">
      <c r="A191" s="2" t="s">
        <v>18</v>
      </c>
      <c r="B191" s="14"/>
      <c r="C191" s="14"/>
      <c r="D191" s="14"/>
      <c r="E191" s="14"/>
      <c r="F191" s="14"/>
      <c r="G191" s="14"/>
      <c r="H191" s="14"/>
      <c r="I191" s="14"/>
      <c r="J191" s="4"/>
      <c r="K191" s="6"/>
      <c r="M191" s="2" t="s">
        <v>18</v>
      </c>
      <c r="N191" s="14"/>
      <c r="O191" s="14"/>
      <c r="P191" s="14"/>
      <c r="Q191" s="14"/>
      <c r="R191" s="14"/>
      <c r="S191" s="14"/>
      <c r="T191" s="14"/>
      <c r="U191" s="14"/>
      <c r="V191" s="4"/>
      <c r="W191" s="6"/>
      <c r="Y191" s="2" t="s">
        <v>18</v>
      </c>
      <c r="Z191" s="14"/>
      <c r="AA191" s="14"/>
      <c r="AB191" s="14"/>
      <c r="AC191" s="14"/>
      <c r="AD191" s="14"/>
      <c r="AE191" s="14"/>
      <c r="AF191" s="14"/>
      <c r="AG191" s="14"/>
      <c r="AH191" s="4"/>
      <c r="AI191" s="6"/>
    </row>
    <row r="192" spans="1:35" ht="15">
      <c r="A192" s="2" t="s">
        <v>19</v>
      </c>
      <c r="B192" s="14"/>
      <c r="C192" s="14"/>
      <c r="D192" s="14"/>
      <c r="E192" s="14"/>
      <c r="F192" s="14"/>
      <c r="G192" s="14"/>
      <c r="H192" s="14"/>
      <c r="I192" s="14"/>
      <c r="J192" s="4"/>
      <c r="K192" s="6"/>
      <c r="M192" s="2" t="s">
        <v>19</v>
      </c>
      <c r="N192" s="14"/>
      <c r="O192" s="14"/>
      <c r="P192" s="14"/>
      <c r="Q192" s="14"/>
      <c r="R192" s="14"/>
      <c r="S192" s="14"/>
      <c r="T192" s="14"/>
      <c r="U192" s="14"/>
      <c r="V192" s="4"/>
      <c r="W192" s="6"/>
      <c r="Y192" s="2" t="s">
        <v>19</v>
      </c>
      <c r="Z192" s="14"/>
      <c r="AA192" s="14"/>
      <c r="AB192" s="14"/>
      <c r="AC192" s="14"/>
      <c r="AD192" s="14"/>
      <c r="AE192" s="14"/>
      <c r="AF192" s="14"/>
      <c r="AG192" s="14"/>
      <c r="AH192" s="4"/>
      <c r="AI192" s="6"/>
    </row>
    <row r="193" spans="1:35" ht="15">
      <c r="A193" s="2" t="s">
        <v>20</v>
      </c>
      <c r="B193" s="14"/>
      <c r="C193" s="14"/>
      <c r="D193" s="14"/>
      <c r="E193" s="14"/>
      <c r="F193" s="14"/>
      <c r="G193" s="14"/>
      <c r="H193" s="14"/>
      <c r="I193" s="14"/>
      <c r="J193" s="4"/>
      <c r="K193" s="5"/>
      <c r="M193" s="2" t="s">
        <v>20</v>
      </c>
      <c r="N193" s="14"/>
      <c r="O193" s="14"/>
      <c r="P193" s="14"/>
      <c r="Q193" s="14"/>
      <c r="R193" s="14"/>
      <c r="S193" s="14"/>
      <c r="T193" s="14"/>
      <c r="U193" s="14"/>
      <c r="V193" s="4"/>
      <c r="W193" s="5"/>
      <c r="Y193" s="2" t="s">
        <v>20</v>
      </c>
      <c r="Z193" s="14"/>
      <c r="AA193" s="14"/>
      <c r="AB193" s="14"/>
      <c r="AC193" s="14"/>
      <c r="AD193" s="14"/>
      <c r="AE193" s="14"/>
      <c r="AF193" s="14"/>
      <c r="AG193" s="14"/>
      <c r="AH193" s="4"/>
      <c r="AI193" s="5"/>
    </row>
    <row r="194" spans="1:35" ht="15">
      <c r="A194" s="2" t="s">
        <v>21</v>
      </c>
      <c r="B194" s="14"/>
      <c r="C194" s="14"/>
      <c r="D194" s="14"/>
      <c r="E194" s="14"/>
      <c r="F194" s="14"/>
      <c r="G194" s="14"/>
      <c r="H194" s="14"/>
      <c r="I194" s="14"/>
      <c r="J194" s="4"/>
      <c r="K194" s="5"/>
      <c r="M194" s="2" t="s">
        <v>21</v>
      </c>
      <c r="N194" s="14"/>
      <c r="O194" s="14"/>
      <c r="P194" s="14"/>
      <c r="Q194" s="14"/>
      <c r="R194" s="14"/>
      <c r="S194" s="14"/>
      <c r="T194" s="14"/>
      <c r="U194" s="14"/>
      <c r="V194" s="4"/>
      <c r="W194" s="5"/>
      <c r="Y194" s="2" t="s">
        <v>21</v>
      </c>
      <c r="Z194" s="14"/>
      <c r="AA194" s="14"/>
      <c r="AB194" s="14"/>
      <c r="AC194" s="14"/>
      <c r="AD194" s="14"/>
      <c r="AE194" s="14"/>
      <c r="AF194" s="14"/>
      <c r="AG194" s="14"/>
      <c r="AH194" s="4"/>
      <c r="AI194" s="5"/>
    </row>
    <row r="195" spans="1:35" ht="15">
      <c r="A195" s="2" t="s">
        <v>22</v>
      </c>
      <c r="B195" s="14"/>
      <c r="C195" s="14"/>
      <c r="D195" s="14"/>
      <c r="E195" s="14"/>
      <c r="F195" s="14"/>
      <c r="G195" s="14"/>
      <c r="H195" s="14"/>
      <c r="I195" s="14"/>
      <c r="J195" s="4"/>
      <c r="K195" s="5"/>
      <c r="M195" s="2" t="s">
        <v>22</v>
      </c>
      <c r="N195" s="14"/>
      <c r="O195" s="14"/>
      <c r="P195" s="14"/>
      <c r="Q195" s="14"/>
      <c r="R195" s="14"/>
      <c r="S195" s="14"/>
      <c r="T195" s="14"/>
      <c r="U195" s="14"/>
      <c r="V195" s="4"/>
      <c r="W195" s="5"/>
      <c r="Y195" s="2" t="s">
        <v>22</v>
      </c>
      <c r="Z195" s="14"/>
      <c r="AA195" s="14"/>
      <c r="AB195" s="14"/>
      <c r="AC195" s="14"/>
      <c r="AD195" s="14"/>
      <c r="AE195" s="14"/>
      <c r="AF195" s="14"/>
      <c r="AG195" s="14"/>
      <c r="AH195" s="4"/>
      <c r="AI195" s="5"/>
    </row>
    <row r="197" spans="5:30" ht="12.75">
      <c r="E197" s="22" t="s">
        <v>59</v>
      </c>
      <c r="R197" s="23" t="s">
        <v>60</v>
      </c>
      <c r="AD197" s="23" t="s">
        <v>61</v>
      </c>
    </row>
    <row r="198" spans="1:35" ht="15">
      <c r="A198" s="2" t="s">
        <v>62</v>
      </c>
      <c r="B198" s="3"/>
      <c r="C198" s="3"/>
      <c r="D198" s="3"/>
      <c r="E198" s="3"/>
      <c r="F198" s="3"/>
      <c r="G198" s="3"/>
      <c r="H198" s="3"/>
      <c r="I198" s="3"/>
      <c r="J198" s="4"/>
      <c r="K198" s="20"/>
      <c r="L198" s="19"/>
      <c r="M198" s="2" t="s">
        <v>63</v>
      </c>
      <c r="N198" s="3"/>
      <c r="O198" s="3"/>
      <c r="P198" s="3"/>
      <c r="Q198" s="3"/>
      <c r="R198" s="3"/>
      <c r="S198" s="3"/>
      <c r="T198" s="3"/>
      <c r="U198" s="3"/>
      <c r="V198" s="4"/>
      <c r="W198" s="20"/>
      <c r="Y198" s="2" t="s">
        <v>64</v>
      </c>
      <c r="Z198" s="3"/>
      <c r="AA198" s="3"/>
      <c r="AB198" s="3"/>
      <c r="AC198" s="3"/>
      <c r="AD198" s="3"/>
      <c r="AE198" s="3"/>
      <c r="AF198" s="3"/>
      <c r="AG198" s="3"/>
      <c r="AH198" s="4"/>
      <c r="AI198" s="20"/>
    </row>
    <row r="199" spans="1:35" ht="15">
      <c r="A199" s="2" t="s">
        <v>65</v>
      </c>
      <c r="B199" s="3"/>
      <c r="C199" s="3"/>
      <c r="D199" s="3"/>
      <c r="E199" s="3"/>
      <c r="F199" s="3"/>
      <c r="G199" s="3"/>
      <c r="H199" s="3"/>
      <c r="I199" s="3"/>
      <c r="J199" s="4"/>
      <c r="K199" s="15">
        <v>845.2</v>
      </c>
      <c r="M199" s="2" t="s">
        <v>66</v>
      </c>
      <c r="N199" s="3"/>
      <c r="O199" s="3"/>
      <c r="P199" s="3"/>
      <c r="Q199" s="3"/>
      <c r="R199" s="3"/>
      <c r="S199" s="3"/>
      <c r="T199" s="3"/>
      <c r="U199" s="3"/>
      <c r="V199" s="4"/>
      <c r="W199" s="15">
        <f>K199+K203-K219</f>
        <v>2294.8500000000004</v>
      </c>
      <c r="Y199" s="2" t="s">
        <v>67</v>
      </c>
      <c r="Z199" s="3"/>
      <c r="AA199" s="3"/>
      <c r="AB199" s="3"/>
      <c r="AC199" s="3"/>
      <c r="AD199" s="3"/>
      <c r="AE199" s="3"/>
      <c r="AF199" s="3"/>
      <c r="AG199" s="3"/>
      <c r="AH199" s="4"/>
      <c r="AI199" s="15">
        <f>W199+W203-W219</f>
        <v>3744.500000000001</v>
      </c>
    </row>
    <row r="200" spans="1:35" ht="15">
      <c r="A200" s="2" t="s">
        <v>0</v>
      </c>
      <c r="B200" s="3"/>
      <c r="C200" s="3"/>
      <c r="D200" s="3"/>
      <c r="E200" s="3"/>
      <c r="F200" s="3"/>
      <c r="G200" s="3"/>
      <c r="H200" s="3"/>
      <c r="I200" s="3"/>
      <c r="J200" s="4"/>
      <c r="K200" s="16">
        <f>K169</f>
        <v>367</v>
      </c>
      <c r="M200" s="2" t="s">
        <v>0</v>
      </c>
      <c r="N200" s="3"/>
      <c r="O200" s="3"/>
      <c r="P200" s="3"/>
      <c r="Q200" s="3"/>
      <c r="R200" s="3"/>
      <c r="S200" s="3"/>
      <c r="T200" s="3"/>
      <c r="U200" s="3"/>
      <c r="V200" s="4"/>
      <c r="W200" s="16">
        <f>K200</f>
        <v>367</v>
      </c>
      <c r="Y200" s="2" t="s">
        <v>0</v>
      </c>
      <c r="Z200" s="3"/>
      <c r="AA200" s="3"/>
      <c r="AB200" s="3"/>
      <c r="AC200" s="3"/>
      <c r="AD200" s="3"/>
      <c r="AE200" s="3"/>
      <c r="AF200" s="3"/>
      <c r="AG200" s="3"/>
      <c r="AH200" s="4"/>
      <c r="AI200" s="16">
        <f>W200</f>
        <v>367</v>
      </c>
    </row>
    <row r="201" spans="1:35" ht="15">
      <c r="A201" s="2" t="s">
        <v>1</v>
      </c>
      <c r="B201" s="3"/>
      <c r="C201" s="3"/>
      <c r="D201" s="3"/>
      <c r="E201" s="3"/>
      <c r="F201" s="3"/>
      <c r="G201" s="3"/>
      <c r="H201" s="3"/>
      <c r="I201" s="3"/>
      <c r="J201" s="4"/>
      <c r="K201" s="17">
        <f>K170</f>
        <v>8</v>
      </c>
      <c r="M201" s="2" t="s">
        <v>1</v>
      </c>
      <c r="N201" s="3"/>
      <c r="O201" s="3"/>
      <c r="P201" s="3"/>
      <c r="Q201" s="3"/>
      <c r="R201" s="3"/>
      <c r="S201" s="3"/>
      <c r="T201" s="3"/>
      <c r="U201" s="3"/>
      <c r="V201" s="4"/>
      <c r="W201" s="17">
        <f>K201</f>
        <v>8</v>
      </c>
      <c r="Y201" s="2" t="s">
        <v>1</v>
      </c>
      <c r="Z201" s="3"/>
      <c r="AA201" s="3"/>
      <c r="AB201" s="3"/>
      <c r="AC201" s="3"/>
      <c r="AD201" s="3"/>
      <c r="AE201" s="3"/>
      <c r="AF201" s="3"/>
      <c r="AG201" s="3"/>
      <c r="AH201" s="4"/>
      <c r="AI201" s="17">
        <f>W201</f>
        <v>8</v>
      </c>
    </row>
    <row r="202" spans="1:35" ht="15">
      <c r="A202" s="2" t="s">
        <v>33</v>
      </c>
      <c r="B202" s="3"/>
      <c r="C202" s="3"/>
      <c r="D202" s="3"/>
      <c r="E202" s="3"/>
      <c r="F202" s="3"/>
      <c r="G202" s="3"/>
      <c r="H202" s="3"/>
      <c r="I202" s="3"/>
      <c r="J202" s="4"/>
      <c r="K202" s="17">
        <f>K171</f>
        <v>7.91</v>
      </c>
      <c r="M202" s="2" t="s">
        <v>33</v>
      </c>
      <c r="N202" s="3"/>
      <c r="O202" s="3"/>
      <c r="P202" s="3"/>
      <c r="Q202" s="3"/>
      <c r="R202" s="3"/>
      <c r="S202" s="3"/>
      <c r="T202" s="3"/>
      <c r="U202" s="3"/>
      <c r="V202" s="4"/>
      <c r="W202" s="17">
        <f>K202</f>
        <v>7.91</v>
      </c>
      <c r="Y202" s="2" t="s">
        <v>33</v>
      </c>
      <c r="Z202" s="3"/>
      <c r="AA202" s="3"/>
      <c r="AB202" s="3"/>
      <c r="AC202" s="3"/>
      <c r="AD202" s="3"/>
      <c r="AE202" s="3"/>
      <c r="AF202" s="3"/>
      <c r="AG202" s="3"/>
      <c r="AH202" s="4"/>
      <c r="AI202" s="17">
        <f>W202</f>
        <v>7.91</v>
      </c>
    </row>
    <row r="203" spans="1:35" ht="15">
      <c r="A203" s="2" t="s">
        <v>68</v>
      </c>
      <c r="B203" s="3"/>
      <c r="C203" s="3"/>
      <c r="D203" s="3"/>
      <c r="E203" s="3"/>
      <c r="F203" s="3"/>
      <c r="G203" s="3"/>
      <c r="H203" s="3"/>
      <c r="I203" s="3"/>
      <c r="J203" s="4"/>
      <c r="K203" s="18">
        <f>K172</f>
        <v>2902.9700000000003</v>
      </c>
      <c r="M203" s="2" t="s">
        <v>69</v>
      </c>
      <c r="N203" s="3"/>
      <c r="O203" s="3"/>
      <c r="P203" s="3"/>
      <c r="Q203" s="3"/>
      <c r="R203" s="3"/>
      <c r="S203" s="3"/>
      <c r="T203" s="3"/>
      <c r="U203" s="3"/>
      <c r="V203" s="4"/>
      <c r="W203" s="18">
        <f>K203</f>
        <v>2902.9700000000003</v>
      </c>
      <c r="Y203" s="2" t="s">
        <v>70</v>
      </c>
      <c r="Z203" s="3"/>
      <c r="AA203" s="3"/>
      <c r="AB203" s="3"/>
      <c r="AC203" s="3"/>
      <c r="AD203" s="3"/>
      <c r="AE203" s="3"/>
      <c r="AF203" s="3"/>
      <c r="AG203" s="3"/>
      <c r="AH203" s="4"/>
      <c r="AI203" s="18">
        <f>W203</f>
        <v>2902.9700000000003</v>
      </c>
    </row>
    <row r="204" spans="1:35" ht="15.75">
      <c r="A204" s="2"/>
      <c r="B204" s="7" t="s">
        <v>2</v>
      </c>
      <c r="C204" s="7"/>
      <c r="D204" s="3"/>
      <c r="E204" s="3"/>
      <c r="F204" s="3"/>
      <c r="G204" s="3"/>
      <c r="H204" s="3"/>
      <c r="I204" s="3"/>
      <c r="J204" s="4"/>
      <c r="K204" s="5"/>
      <c r="M204" s="2"/>
      <c r="N204" s="7" t="s">
        <v>2</v>
      </c>
      <c r="O204" s="7"/>
      <c r="P204" s="3"/>
      <c r="Q204" s="3"/>
      <c r="R204" s="3"/>
      <c r="S204" s="3"/>
      <c r="T204" s="3"/>
      <c r="U204" s="3"/>
      <c r="V204" s="4"/>
      <c r="W204" s="5"/>
      <c r="Y204" s="2"/>
      <c r="Z204" s="7" t="s">
        <v>2</v>
      </c>
      <c r="AA204" s="7"/>
      <c r="AB204" s="3"/>
      <c r="AC204" s="3"/>
      <c r="AD204" s="3"/>
      <c r="AE204" s="3"/>
      <c r="AF204" s="3"/>
      <c r="AG204" s="3"/>
      <c r="AH204" s="4"/>
      <c r="AI204" s="5"/>
    </row>
    <row r="205" spans="1:35" ht="15.75">
      <c r="A205" s="8" t="s">
        <v>71</v>
      </c>
      <c r="B205" s="3"/>
      <c r="C205" s="3"/>
      <c r="D205" s="3"/>
      <c r="E205" s="3"/>
      <c r="F205" s="3"/>
      <c r="G205" s="3"/>
      <c r="H205" s="3"/>
      <c r="I205" s="3"/>
      <c r="J205" s="4"/>
      <c r="K205" s="18">
        <f>K174</f>
        <v>1376.25</v>
      </c>
      <c r="M205" s="8" t="s">
        <v>71</v>
      </c>
      <c r="N205" s="3"/>
      <c r="O205" s="3"/>
      <c r="P205" s="3"/>
      <c r="Q205" s="3"/>
      <c r="R205" s="3"/>
      <c r="S205" s="3"/>
      <c r="T205" s="3"/>
      <c r="U205" s="3"/>
      <c r="V205" s="4"/>
      <c r="W205" s="18">
        <f>K205</f>
        <v>1376.25</v>
      </c>
      <c r="Y205" s="8" t="s">
        <v>71</v>
      </c>
      <c r="Z205" s="3"/>
      <c r="AA205" s="3"/>
      <c r="AB205" s="3"/>
      <c r="AC205" s="3"/>
      <c r="AD205" s="3"/>
      <c r="AE205" s="3"/>
      <c r="AF205" s="3"/>
      <c r="AG205" s="3"/>
      <c r="AH205" s="4"/>
      <c r="AI205" s="18">
        <f>W205</f>
        <v>1376.25</v>
      </c>
    </row>
    <row r="206" spans="1:35" ht="15.75">
      <c r="A206" s="8" t="s">
        <v>41</v>
      </c>
      <c r="B206" s="3"/>
      <c r="C206" s="3"/>
      <c r="D206" s="3"/>
      <c r="E206" s="3"/>
      <c r="F206" s="3"/>
      <c r="G206" s="3"/>
      <c r="H206" s="3"/>
      <c r="I206" s="3"/>
      <c r="J206" s="4"/>
      <c r="K206" s="18">
        <f>K175</f>
        <v>77.07</v>
      </c>
      <c r="M206" s="8" t="s">
        <v>41</v>
      </c>
      <c r="N206" s="3"/>
      <c r="O206" s="3"/>
      <c r="P206" s="3"/>
      <c r="Q206" s="3"/>
      <c r="R206" s="3"/>
      <c r="S206" s="3"/>
      <c r="T206" s="3"/>
      <c r="U206" s="3"/>
      <c r="V206" s="4"/>
      <c r="W206" s="18">
        <f>K206</f>
        <v>77.07</v>
      </c>
      <c r="Y206" s="8" t="s">
        <v>41</v>
      </c>
      <c r="Z206" s="3"/>
      <c r="AA206" s="3"/>
      <c r="AB206" s="3"/>
      <c r="AC206" s="3"/>
      <c r="AD206" s="3"/>
      <c r="AE206" s="3"/>
      <c r="AF206" s="3"/>
      <c r="AG206" s="3"/>
      <c r="AH206" s="4"/>
      <c r="AI206" s="18">
        <f>W206</f>
        <v>77.07</v>
      </c>
    </row>
    <row r="207" spans="1:35" ht="15.75">
      <c r="A207" s="8" t="s">
        <v>3</v>
      </c>
      <c r="B207" s="3"/>
      <c r="C207" s="3"/>
      <c r="D207" s="3"/>
      <c r="E207" s="3"/>
      <c r="F207" s="3"/>
      <c r="G207" s="3"/>
      <c r="H207" s="3"/>
      <c r="I207" s="3"/>
      <c r="J207" s="4"/>
      <c r="K207" s="18"/>
      <c r="M207" s="8" t="s">
        <v>3</v>
      </c>
      <c r="N207" s="3"/>
      <c r="O207" s="3"/>
      <c r="P207" s="3"/>
      <c r="Q207" s="3"/>
      <c r="R207" s="3"/>
      <c r="S207" s="3"/>
      <c r="T207" s="3"/>
      <c r="U207" s="3"/>
      <c r="V207" s="4"/>
      <c r="W207" s="18"/>
      <c r="Y207" s="8" t="s">
        <v>3</v>
      </c>
      <c r="Z207" s="3"/>
      <c r="AA207" s="3"/>
      <c r="AB207" s="3"/>
      <c r="AC207" s="3"/>
      <c r="AD207" s="3"/>
      <c r="AE207" s="3"/>
      <c r="AF207" s="3"/>
      <c r="AG207" s="3"/>
      <c r="AH207" s="4"/>
      <c r="AI207" s="18"/>
    </row>
    <row r="208" spans="1:35" ht="15.75">
      <c r="A208" s="8" t="s">
        <v>4</v>
      </c>
      <c r="B208" s="7"/>
      <c r="C208" s="7"/>
      <c r="D208" s="7"/>
      <c r="E208" s="7"/>
      <c r="F208" s="7"/>
      <c r="G208" s="7"/>
      <c r="H208" s="7"/>
      <c r="I208" s="3"/>
      <c r="J208" s="4"/>
      <c r="K208" s="17"/>
      <c r="M208" s="8" t="s">
        <v>4</v>
      </c>
      <c r="N208" s="7"/>
      <c r="O208" s="7"/>
      <c r="P208" s="7"/>
      <c r="Q208" s="7"/>
      <c r="R208" s="7"/>
      <c r="S208" s="7"/>
      <c r="T208" s="7"/>
      <c r="U208" s="3"/>
      <c r="V208" s="4"/>
      <c r="W208" s="17"/>
      <c r="Y208" s="8" t="s">
        <v>4</v>
      </c>
      <c r="Z208" s="7"/>
      <c r="AA208" s="7"/>
      <c r="AB208" s="7"/>
      <c r="AC208" s="7"/>
      <c r="AD208" s="7"/>
      <c r="AE208" s="7"/>
      <c r="AF208" s="7"/>
      <c r="AG208" s="3"/>
      <c r="AH208" s="4"/>
      <c r="AI208" s="17">
        <f>AI218</f>
        <v>4400</v>
      </c>
    </row>
    <row r="209" spans="1:35" ht="15">
      <c r="A209" s="2" t="s">
        <v>5</v>
      </c>
      <c r="B209" s="3"/>
      <c r="C209" s="3"/>
      <c r="D209" s="3"/>
      <c r="E209" s="3"/>
      <c r="F209" s="3"/>
      <c r="G209" s="3"/>
      <c r="H209" s="3"/>
      <c r="I209" s="3"/>
      <c r="J209" s="4"/>
      <c r="K209" s="5"/>
      <c r="M209" s="2" t="s">
        <v>5</v>
      </c>
      <c r="N209" s="3"/>
      <c r="O209" s="3"/>
      <c r="P209" s="3"/>
      <c r="Q209" s="3"/>
      <c r="R209" s="3"/>
      <c r="S209" s="3"/>
      <c r="T209" s="3"/>
      <c r="U209" s="3"/>
      <c r="V209" s="4"/>
      <c r="W209" s="5"/>
      <c r="Y209" s="2" t="s">
        <v>5</v>
      </c>
      <c r="Z209" s="3"/>
      <c r="AA209" s="3"/>
      <c r="AB209" s="3"/>
      <c r="AC209" s="3"/>
      <c r="AD209" s="3"/>
      <c r="AE209" s="3"/>
      <c r="AF209" s="3"/>
      <c r="AG209" s="3"/>
      <c r="AH209" s="4"/>
      <c r="AI209" s="5"/>
    </row>
    <row r="210" spans="1:35" ht="15">
      <c r="A210" s="2" t="s">
        <v>6</v>
      </c>
      <c r="B210" s="3"/>
      <c r="C210" s="3"/>
      <c r="D210" s="3"/>
      <c r="E210" s="3"/>
      <c r="F210" s="3"/>
      <c r="G210" s="3"/>
      <c r="H210" s="3"/>
      <c r="I210" s="3"/>
      <c r="J210" s="4"/>
      <c r="K210" s="5"/>
      <c r="M210" s="2" t="s">
        <v>6</v>
      </c>
      <c r="N210" s="3"/>
      <c r="O210" s="3"/>
      <c r="P210" s="3"/>
      <c r="Q210" s="3"/>
      <c r="R210" s="3"/>
      <c r="S210" s="3"/>
      <c r="T210" s="3"/>
      <c r="U210" s="3"/>
      <c r="V210" s="4"/>
      <c r="W210" s="5"/>
      <c r="Y210" s="2" t="s">
        <v>6</v>
      </c>
      <c r="Z210" s="3"/>
      <c r="AA210" s="3"/>
      <c r="AB210" s="3"/>
      <c r="AC210" s="3"/>
      <c r="AD210" s="3"/>
      <c r="AE210" s="3"/>
      <c r="AF210" s="3"/>
      <c r="AG210" s="3"/>
      <c r="AH210" s="4"/>
      <c r="AI210" s="5"/>
    </row>
    <row r="211" spans="1:35" ht="15">
      <c r="A211" s="2" t="s">
        <v>7</v>
      </c>
      <c r="B211" s="3"/>
      <c r="C211" s="3"/>
      <c r="D211" s="3"/>
      <c r="E211" s="3"/>
      <c r="F211" s="3"/>
      <c r="G211" s="3"/>
      <c r="H211" s="3"/>
      <c r="I211" s="3"/>
      <c r="J211" s="4"/>
      <c r="K211" s="5"/>
      <c r="M211" s="2" t="s">
        <v>7</v>
      </c>
      <c r="N211" s="3"/>
      <c r="O211" s="3"/>
      <c r="P211" s="3"/>
      <c r="Q211" s="3"/>
      <c r="R211" s="3"/>
      <c r="S211" s="3"/>
      <c r="T211" s="3"/>
      <c r="U211" s="3"/>
      <c r="V211" s="4"/>
      <c r="W211" s="5"/>
      <c r="Y211" s="2" t="s">
        <v>7</v>
      </c>
      <c r="Z211" s="3"/>
      <c r="AA211" s="3"/>
      <c r="AB211" s="3"/>
      <c r="AC211" s="3"/>
      <c r="AD211" s="3"/>
      <c r="AE211" s="3"/>
      <c r="AF211" s="3"/>
      <c r="AG211" s="3"/>
      <c r="AH211" s="4"/>
      <c r="AI211" s="5"/>
    </row>
    <row r="212" spans="1:35" ht="15">
      <c r="A212" s="2" t="s">
        <v>8</v>
      </c>
      <c r="B212" s="3"/>
      <c r="C212" s="3"/>
      <c r="D212" s="3"/>
      <c r="E212" s="3"/>
      <c r="F212" s="3"/>
      <c r="G212" s="3"/>
      <c r="H212" s="3"/>
      <c r="I212" s="3"/>
      <c r="J212" s="4"/>
      <c r="K212" s="5"/>
      <c r="M212" s="2" t="s">
        <v>8</v>
      </c>
      <c r="N212" s="3"/>
      <c r="O212" s="3"/>
      <c r="P212" s="3"/>
      <c r="Q212" s="3"/>
      <c r="R212" s="3"/>
      <c r="S212" s="3"/>
      <c r="T212" s="3"/>
      <c r="U212" s="3"/>
      <c r="V212" s="4"/>
      <c r="W212" s="5"/>
      <c r="Y212" s="2" t="s">
        <v>8</v>
      </c>
      <c r="Z212" s="3"/>
      <c r="AA212" s="3"/>
      <c r="AB212" s="3"/>
      <c r="AC212" s="3"/>
      <c r="AD212" s="3"/>
      <c r="AE212" s="3"/>
      <c r="AF212" s="3"/>
      <c r="AG212" s="3"/>
      <c r="AH212" s="4"/>
      <c r="AI212" s="5"/>
    </row>
    <row r="213" spans="1:35" ht="15">
      <c r="A213" s="9" t="s">
        <v>9</v>
      </c>
      <c r="B213" s="10"/>
      <c r="C213" s="10"/>
      <c r="D213" s="10"/>
      <c r="E213" s="10"/>
      <c r="F213" s="10"/>
      <c r="G213" s="10"/>
      <c r="H213" s="10"/>
      <c r="I213" s="10"/>
      <c r="J213" s="11"/>
      <c r="K213" s="5"/>
      <c r="M213" s="9" t="s">
        <v>9</v>
      </c>
      <c r="N213" s="10"/>
      <c r="O213" s="10"/>
      <c r="P213" s="10"/>
      <c r="Q213" s="10"/>
      <c r="R213" s="10"/>
      <c r="S213" s="10"/>
      <c r="T213" s="10"/>
      <c r="U213" s="10"/>
      <c r="V213" s="11"/>
      <c r="W213" s="5"/>
      <c r="Y213" s="9" t="s">
        <v>9</v>
      </c>
      <c r="Z213" s="10"/>
      <c r="AA213" s="10"/>
      <c r="AB213" s="10"/>
      <c r="AC213" s="10"/>
      <c r="AD213" s="10"/>
      <c r="AE213" s="10"/>
      <c r="AF213" s="10"/>
      <c r="AG213" s="10"/>
      <c r="AH213" s="11"/>
      <c r="AI213" s="5"/>
    </row>
    <row r="214" spans="1:35" ht="15">
      <c r="A214" s="2" t="s">
        <v>10</v>
      </c>
      <c r="B214" s="3"/>
      <c r="C214" s="3"/>
      <c r="D214" s="3"/>
      <c r="E214" s="3"/>
      <c r="F214" s="3"/>
      <c r="G214" s="3"/>
      <c r="H214" s="3"/>
      <c r="I214" s="3"/>
      <c r="J214" s="4"/>
      <c r="K214" s="5"/>
      <c r="M214" s="2" t="s">
        <v>10</v>
      </c>
      <c r="N214" s="3"/>
      <c r="O214" s="3"/>
      <c r="P214" s="3"/>
      <c r="Q214" s="3"/>
      <c r="R214" s="3"/>
      <c r="S214" s="3"/>
      <c r="T214" s="3"/>
      <c r="U214" s="3"/>
      <c r="V214" s="4"/>
      <c r="W214" s="5"/>
      <c r="Y214" s="2" t="s">
        <v>10</v>
      </c>
      <c r="Z214" s="3"/>
      <c r="AA214" s="3"/>
      <c r="AB214" s="3"/>
      <c r="AC214" s="3"/>
      <c r="AD214" s="3"/>
      <c r="AE214" s="3"/>
      <c r="AF214" s="3"/>
      <c r="AG214" s="3"/>
      <c r="AH214" s="4"/>
      <c r="AI214" s="5"/>
    </row>
    <row r="215" spans="1:35" ht="15">
      <c r="A215" s="2" t="s">
        <v>11</v>
      </c>
      <c r="B215" s="3"/>
      <c r="C215" s="3"/>
      <c r="D215" s="3"/>
      <c r="E215" s="3"/>
      <c r="F215" s="3"/>
      <c r="G215" s="3"/>
      <c r="H215" s="3"/>
      <c r="I215" s="3"/>
      <c r="J215" s="4"/>
      <c r="K215" s="5"/>
      <c r="M215" s="2" t="s">
        <v>11</v>
      </c>
      <c r="N215" s="3"/>
      <c r="O215" s="3"/>
      <c r="P215" s="3"/>
      <c r="Q215" s="3"/>
      <c r="R215" s="3"/>
      <c r="S215" s="3"/>
      <c r="T215" s="3"/>
      <c r="U215" s="3"/>
      <c r="V215" s="4"/>
      <c r="W215" s="5"/>
      <c r="Y215" s="2" t="s">
        <v>11</v>
      </c>
      <c r="Z215" s="3"/>
      <c r="AA215" s="3"/>
      <c r="AB215" s="3"/>
      <c r="AC215" s="3"/>
      <c r="AD215" s="3"/>
      <c r="AE215" s="3"/>
      <c r="AF215" s="3"/>
      <c r="AG215" s="3"/>
      <c r="AH215" s="4"/>
      <c r="AI215" s="5"/>
    </row>
    <row r="216" spans="1:35" ht="15">
      <c r="A216" s="9" t="s">
        <v>12</v>
      </c>
      <c r="B216" s="10"/>
      <c r="C216" s="10"/>
      <c r="D216" s="10"/>
      <c r="E216" s="10"/>
      <c r="F216" s="10"/>
      <c r="G216" s="10"/>
      <c r="H216" s="10"/>
      <c r="I216" s="10"/>
      <c r="J216" s="11"/>
      <c r="K216" s="5"/>
      <c r="M216" s="9" t="s">
        <v>12</v>
      </c>
      <c r="N216" s="10"/>
      <c r="O216" s="10"/>
      <c r="P216" s="10"/>
      <c r="Q216" s="10"/>
      <c r="R216" s="10"/>
      <c r="S216" s="10"/>
      <c r="T216" s="10"/>
      <c r="U216" s="10"/>
      <c r="V216" s="11"/>
      <c r="W216" s="5"/>
      <c r="Y216" s="9" t="s">
        <v>12</v>
      </c>
      <c r="Z216" s="10"/>
      <c r="AA216" s="10"/>
      <c r="AB216" s="10"/>
      <c r="AC216" s="10"/>
      <c r="AD216" s="10"/>
      <c r="AE216" s="10"/>
      <c r="AF216" s="10"/>
      <c r="AG216" s="10"/>
      <c r="AH216" s="11"/>
      <c r="AI216" s="5"/>
    </row>
    <row r="217" spans="1:35" ht="15">
      <c r="A217" s="2" t="s">
        <v>13</v>
      </c>
      <c r="B217" s="3"/>
      <c r="C217" s="3"/>
      <c r="D217" s="3"/>
      <c r="E217" s="3"/>
      <c r="F217" s="3"/>
      <c r="G217" s="3"/>
      <c r="H217" s="3"/>
      <c r="I217" s="3"/>
      <c r="J217" s="4"/>
      <c r="K217" s="5"/>
      <c r="M217" s="2" t="s">
        <v>13</v>
      </c>
      <c r="N217" s="3"/>
      <c r="O217" s="3"/>
      <c r="P217" s="3"/>
      <c r="Q217" s="3"/>
      <c r="R217" s="3"/>
      <c r="S217" s="3"/>
      <c r="T217" s="3"/>
      <c r="U217" s="3"/>
      <c r="V217" s="4"/>
      <c r="W217" s="5"/>
      <c r="Y217" s="2" t="s">
        <v>13</v>
      </c>
      <c r="Z217" s="3"/>
      <c r="AA217" s="3"/>
      <c r="AB217" s="3"/>
      <c r="AC217" s="3"/>
      <c r="AD217" s="3"/>
      <c r="AE217" s="3"/>
      <c r="AF217" s="3"/>
      <c r="AG217" s="3"/>
      <c r="AH217" s="4"/>
      <c r="AI217" s="5"/>
    </row>
    <row r="218" spans="1:35" ht="15">
      <c r="A218" s="2" t="s">
        <v>14</v>
      </c>
      <c r="B218" s="3"/>
      <c r="C218" s="3"/>
      <c r="D218" s="3"/>
      <c r="E218" s="3"/>
      <c r="F218" s="3"/>
      <c r="G218" s="3"/>
      <c r="H218" s="3"/>
      <c r="I218" s="3"/>
      <c r="J218" s="4"/>
      <c r="K218" s="5"/>
      <c r="M218" s="2" t="s">
        <v>14</v>
      </c>
      <c r="N218" s="3"/>
      <c r="O218" s="3"/>
      <c r="P218" s="3"/>
      <c r="Q218" s="3"/>
      <c r="R218" s="3"/>
      <c r="S218" s="3"/>
      <c r="T218" s="3"/>
      <c r="U218" s="3"/>
      <c r="V218" s="4"/>
      <c r="W218" s="5"/>
      <c r="Y218" s="2" t="s">
        <v>74</v>
      </c>
      <c r="Z218" s="3"/>
      <c r="AA218" s="3"/>
      <c r="AB218" s="3"/>
      <c r="AC218" s="3"/>
      <c r="AD218" s="3"/>
      <c r="AE218" s="3"/>
      <c r="AF218" s="3"/>
      <c r="AG218" s="3"/>
      <c r="AH218" s="4"/>
      <c r="AI218" s="5">
        <v>4400</v>
      </c>
    </row>
    <row r="219" spans="1:35" ht="15">
      <c r="A219" s="9" t="s">
        <v>15</v>
      </c>
      <c r="B219" s="10"/>
      <c r="C219" s="10"/>
      <c r="D219" s="10"/>
      <c r="E219" s="10"/>
      <c r="F219" s="10"/>
      <c r="G219" s="10"/>
      <c r="H219" s="10"/>
      <c r="I219" s="10"/>
      <c r="J219" s="11"/>
      <c r="K219" s="18">
        <f>K205+K206</f>
        <v>1453.32</v>
      </c>
      <c r="M219" s="9" t="s">
        <v>15</v>
      </c>
      <c r="N219" s="10"/>
      <c r="O219" s="10"/>
      <c r="P219" s="10"/>
      <c r="Q219" s="10"/>
      <c r="R219" s="10"/>
      <c r="S219" s="10"/>
      <c r="T219" s="10"/>
      <c r="U219" s="10"/>
      <c r="V219" s="11"/>
      <c r="W219" s="18">
        <f>W205+W206</f>
        <v>1453.32</v>
      </c>
      <c r="Y219" s="9" t="s">
        <v>15</v>
      </c>
      <c r="Z219" s="10"/>
      <c r="AA219" s="10"/>
      <c r="AB219" s="10"/>
      <c r="AC219" s="10"/>
      <c r="AD219" s="10"/>
      <c r="AE219" s="10"/>
      <c r="AF219" s="10"/>
      <c r="AG219" s="10"/>
      <c r="AH219" s="11"/>
      <c r="AI219" s="18">
        <f>AI205+AI206+AI208</f>
        <v>5853.32</v>
      </c>
    </row>
    <row r="220" spans="1:35" ht="15.75">
      <c r="A220" s="12"/>
      <c r="B220" s="7" t="s">
        <v>16</v>
      </c>
      <c r="C220" s="13"/>
      <c r="D220" s="13"/>
      <c r="E220" s="14"/>
      <c r="F220" s="14"/>
      <c r="G220" s="14"/>
      <c r="H220" s="14"/>
      <c r="I220" s="14"/>
      <c r="J220" s="4"/>
      <c r="K220" s="5"/>
      <c r="M220" s="12"/>
      <c r="N220" s="7" t="s">
        <v>16</v>
      </c>
      <c r="O220" s="13"/>
      <c r="P220" s="13"/>
      <c r="Q220" s="14"/>
      <c r="R220" s="14"/>
      <c r="S220" s="14"/>
      <c r="T220" s="14"/>
      <c r="U220" s="14"/>
      <c r="V220" s="4"/>
      <c r="W220" s="5"/>
      <c r="Y220" s="12"/>
      <c r="Z220" s="7" t="s">
        <v>16</v>
      </c>
      <c r="AA220" s="13"/>
      <c r="AB220" s="13"/>
      <c r="AC220" s="14"/>
      <c r="AD220" s="14"/>
      <c r="AE220" s="14"/>
      <c r="AF220" s="14"/>
      <c r="AG220" s="14"/>
      <c r="AH220" s="4"/>
      <c r="AI220" s="5"/>
    </row>
    <row r="221" spans="1:35" ht="15">
      <c r="A221" s="2" t="s">
        <v>17</v>
      </c>
      <c r="B221" s="14"/>
      <c r="C221" s="14"/>
      <c r="D221" s="14"/>
      <c r="E221" s="14"/>
      <c r="F221" s="14"/>
      <c r="G221" s="14"/>
      <c r="H221" s="14"/>
      <c r="I221" s="14"/>
      <c r="J221" s="4"/>
      <c r="K221" s="6"/>
      <c r="M221" s="2" t="s">
        <v>17</v>
      </c>
      <c r="N221" s="14"/>
      <c r="O221" s="14"/>
      <c r="P221" s="14"/>
      <c r="Q221" s="14"/>
      <c r="R221" s="14"/>
      <c r="S221" s="14"/>
      <c r="T221" s="14"/>
      <c r="U221" s="14"/>
      <c r="V221" s="4"/>
      <c r="W221" s="6"/>
      <c r="Y221" s="2" t="s">
        <v>17</v>
      </c>
      <c r="Z221" s="14"/>
      <c r="AA221" s="14"/>
      <c r="AB221" s="14"/>
      <c r="AC221" s="14"/>
      <c r="AD221" s="14"/>
      <c r="AE221" s="14"/>
      <c r="AF221" s="14"/>
      <c r="AG221" s="14"/>
      <c r="AH221" s="4"/>
      <c r="AI221" s="6"/>
    </row>
    <row r="222" spans="1:35" ht="15">
      <c r="A222" s="2" t="s">
        <v>18</v>
      </c>
      <c r="B222" s="14"/>
      <c r="C222" s="14"/>
      <c r="D222" s="14"/>
      <c r="E222" s="14"/>
      <c r="F222" s="14"/>
      <c r="G222" s="14"/>
      <c r="H222" s="14"/>
      <c r="I222" s="14"/>
      <c r="J222" s="4"/>
      <c r="K222" s="6"/>
      <c r="M222" s="2" t="s">
        <v>18</v>
      </c>
      <c r="N222" s="14"/>
      <c r="O222" s="14"/>
      <c r="P222" s="14"/>
      <c r="Q222" s="14"/>
      <c r="R222" s="14"/>
      <c r="S222" s="14"/>
      <c r="T222" s="14"/>
      <c r="U222" s="14"/>
      <c r="V222" s="4"/>
      <c r="W222" s="6"/>
      <c r="Y222" s="2" t="s">
        <v>18</v>
      </c>
      <c r="Z222" s="14"/>
      <c r="AA222" s="14"/>
      <c r="AB222" s="14"/>
      <c r="AC222" s="14"/>
      <c r="AD222" s="14"/>
      <c r="AE222" s="14"/>
      <c r="AF222" s="14"/>
      <c r="AG222" s="14"/>
      <c r="AH222" s="4"/>
      <c r="AI222" s="6"/>
    </row>
    <row r="223" spans="1:35" ht="15">
      <c r="A223" s="2" t="s">
        <v>19</v>
      </c>
      <c r="B223" s="14"/>
      <c r="C223" s="14"/>
      <c r="D223" s="14"/>
      <c r="E223" s="14"/>
      <c r="F223" s="14"/>
      <c r="G223" s="14"/>
      <c r="H223" s="14"/>
      <c r="I223" s="14"/>
      <c r="J223" s="4"/>
      <c r="K223" s="6"/>
      <c r="M223" s="2" t="s">
        <v>19</v>
      </c>
      <c r="N223" s="14"/>
      <c r="O223" s="14"/>
      <c r="P223" s="14"/>
      <c r="Q223" s="14"/>
      <c r="R223" s="14"/>
      <c r="S223" s="14"/>
      <c r="T223" s="14"/>
      <c r="U223" s="14"/>
      <c r="V223" s="4"/>
      <c r="W223" s="6"/>
      <c r="Y223" s="2" t="s">
        <v>19</v>
      </c>
      <c r="Z223" s="14"/>
      <c r="AA223" s="14"/>
      <c r="AB223" s="14"/>
      <c r="AC223" s="14"/>
      <c r="AD223" s="14"/>
      <c r="AE223" s="14"/>
      <c r="AF223" s="14"/>
      <c r="AG223" s="14"/>
      <c r="AH223" s="4"/>
      <c r="AI223" s="6"/>
    </row>
    <row r="224" spans="1:35" ht="15">
      <c r="A224" s="2" t="s">
        <v>20</v>
      </c>
      <c r="B224" s="14"/>
      <c r="C224" s="14"/>
      <c r="D224" s="14"/>
      <c r="E224" s="14"/>
      <c r="F224" s="14"/>
      <c r="G224" s="14"/>
      <c r="H224" s="14"/>
      <c r="I224" s="14"/>
      <c r="J224" s="4"/>
      <c r="K224" s="5"/>
      <c r="M224" s="2" t="s">
        <v>20</v>
      </c>
      <c r="N224" s="14"/>
      <c r="O224" s="14"/>
      <c r="P224" s="14"/>
      <c r="Q224" s="14"/>
      <c r="R224" s="14"/>
      <c r="S224" s="14"/>
      <c r="T224" s="14"/>
      <c r="U224" s="14"/>
      <c r="V224" s="4"/>
      <c r="W224" s="5"/>
      <c r="Y224" s="2" t="s">
        <v>20</v>
      </c>
      <c r="Z224" s="14"/>
      <c r="AA224" s="14"/>
      <c r="AB224" s="14"/>
      <c r="AC224" s="14"/>
      <c r="AD224" s="14"/>
      <c r="AE224" s="14"/>
      <c r="AF224" s="14"/>
      <c r="AG224" s="14"/>
      <c r="AH224" s="4"/>
      <c r="AI224" s="5"/>
    </row>
    <row r="225" spans="1:35" ht="15">
      <c r="A225" s="2" t="s">
        <v>21</v>
      </c>
      <c r="B225" s="14"/>
      <c r="C225" s="14"/>
      <c r="D225" s="14"/>
      <c r="E225" s="14"/>
      <c r="F225" s="14"/>
      <c r="G225" s="14"/>
      <c r="H225" s="14"/>
      <c r="I225" s="14"/>
      <c r="J225" s="4"/>
      <c r="K225" s="5"/>
      <c r="M225" s="2" t="s">
        <v>21</v>
      </c>
      <c r="N225" s="14"/>
      <c r="O225" s="14"/>
      <c r="P225" s="14"/>
      <c r="Q225" s="14"/>
      <c r="R225" s="14"/>
      <c r="S225" s="14"/>
      <c r="T225" s="14"/>
      <c r="U225" s="14"/>
      <c r="V225" s="4"/>
      <c r="W225" s="5"/>
      <c r="Y225" s="2" t="s">
        <v>21</v>
      </c>
      <c r="Z225" s="14"/>
      <c r="AA225" s="14"/>
      <c r="AB225" s="14"/>
      <c r="AC225" s="14"/>
      <c r="AD225" s="14"/>
      <c r="AE225" s="14"/>
      <c r="AF225" s="14"/>
      <c r="AG225" s="14"/>
      <c r="AH225" s="4"/>
      <c r="AI225" s="5"/>
    </row>
    <row r="226" spans="1:35" ht="15">
      <c r="A226" s="2" t="s">
        <v>22</v>
      </c>
      <c r="B226" s="14"/>
      <c r="C226" s="14"/>
      <c r="D226" s="14"/>
      <c r="E226" s="14"/>
      <c r="F226" s="14"/>
      <c r="G226" s="14"/>
      <c r="H226" s="14"/>
      <c r="I226" s="14"/>
      <c r="J226" s="4"/>
      <c r="K226" s="5"/>
      <c r="M226" s="2" t="s">
        <v>22</v>
      </c>
      <c r="N226" s="14"/>
      <c r="O226" s="14"/>
      <c r="P226" s="14"/>
      <c r="Q226" s="14"/>
      <c r="R226" s="14"/>
      <c r="S226" s="14"/>
      <c r="T226" s="14"/>
      <c r="U226" s="14"/>
      <c r="V226" s="4"/>
      <c r="W226" s="5"/>
      <c r="Y226" s="2" t="s">
        <v>22</v>
      </c>
      <c r="Z226" s="14"/>
      <c r="AA226" s="14"/>
      <c r="AB226" s="14"/>
      <c r="AC226" s="14"/>
      <c r="AD226" s="14"/>
      <c r="AE226" s="14"/>
      <c r="AF226" s="14"/>
      <c r="AG226" s="14"/>
      <c r="AH226" s="4"/>
      <c r="AI226" s="5"/>
    </row>
    <row r="228" spans="5:30" ht="12.75">
      <c r="E228" s="22" t="s">
        <v>75</v>
      </c>
      <c r="R228" s="23" t="s">
        <v>76</v>
      </c>
      <c r="AD228" s="23" t="s">
        <v>77</v>
      </c>
    </row>
    <row r="229" spans="1:35" ht="15">
      <c r="A229" s="2" t="s">
        <v>78</v>
      </c>
      <c r="B229" s="3"/>
      <c r="C229" s="3"/>
      <c r="D229" s="3"/>
      <c r="E229" s="3"/>
      <c r="F229" s="3"/>
      <c r="G229" s="3"/>
      <c r="H229" s="3"/>
      <c r="I229" s="3"/>
      <c r="J229" s="4"/>
      <c r="K229" s="20"/>
      <c r="M229" s="2" t="s">
        <v>79</v>
      </c>
      <c r="N229" s="3"/>
      <c r="O229" s="3"/>
      <c r="P229" s="3"/>
      <c r="Q229" s="3"/>
      <c r="R229" s="3"/>
      <c r="S229" s="3"/>
      <c r="T229" s="3"/>
      <c r="U229" s="3"/>
      <c r="V229" s="4"/>
      <c r="W229" s="18">
        <v>1096</v>
      </c>
      <c r="X229" s="24"/>
      <c r="Y229" s="2" t="s">
        <v>80</v>
      </c>
      <c r="Z229" s="3"/>
      <c r="AA229" s="3"/>
      <c r="AB229" s="3"/>
      <c r="AC229" s="3"/>
      <c r="AD229" s="3"/>
      <c r="AE229" s="3"/>
      <c r="AF229" s="3"/>
      <c r="AG229" s="3"/>
      <c r="AH229" s="4"/>
      <c r="AI229" s="20"/>
    </row>
    <row r="230" spans="1:35" ht="15">
      <c r="A230" s="2" t="s">
        <v>81</v>
      </c>
      <c r="B230" s="3"/>
      <c r="C230" s="3"/>
      <c r="D230" s="3"/>
      <c r="E230" s="3"/>
      <c r="F230" s="3"/>
      <c r="G230" s="3"/>
      <c r="H230" s="3"/>
      <c r="I230" s="3"/>
      <c r="J230" s="4"/>
      <c r="K230" s="18">
        <f>AI199+AI203-AI219</f>
        <v>794.1500000000015</v>
      </c>
      <c r="M230" s="2" t="s">
        <v>82</v>
      </c>
      <c r="N230" s="3"/>
      <c r="O230" s="3"/>
      <c r="P230" s="3"/>
      <c r="Q230" s="3"/>
      <c r="R230" s="3"/>
      <c r="S230" s="3"/>
      <c r="T230" s="3"/>
      <c r="U230" s="3"/>
      <c r="V230" s="4"/>
      <c r="W230" s="18"/>
      <c r="Y230" s="2" t="s">
        <v>83</v>
      </c>
      <c r="Z230" s="3"/>
      <c r="AA230" s="3"/>
      <c r="AB230" s="3"/>
      <c r="AC230" s="3"/>
      <c r="AD230" s="3"/>
      <c r="AE230" s="3"/>
      <c r="AF230" s="3"/>
      <c r="AG230" s="3"/>
      <c r="AH230" s="4"/>
      <c r="AI230" s="18">
        <f>W234-W229-W250</f>
        <v>353.6500000000003</v>
      </c>
    </row>
    <row r="231" spans="1:35" ht="15">
      <c r="A231" s="2" t="s">
        <v>0</v>
      </c>
      <c r="B231" s="3"/>
      <c r="C231" s="3"/>
      <c r="D231" s="3"/>
      <c r="E231" s="3"/>
      <c r="F231" s="3"/>
      <c r="G231" s="3"/>
      <c r="H231" s="3"/>
      <c r="I231" s="3"/>
      <c r="J231" s="4"/>
      <c r="K231" s="16">
        <f>K200</f>
        <v>367</v>
      </c>
      <c r="M231" s="2" t="s">
        <v>0</v>
      </c>
      <c r="N231" s="3"/>
      <c r="O231" s="3"/>
      <c r="P231" s="3"/>
      <c r="Q231" s="3"/>
      <c r="R231" s="3"/>
      <c r="S231" s="3"/>
      <c r="T231" s="3"/>
      <c r="U231" s="3"/>
      <c r="V231" s="4"/>
      <c r="W231" s="16">
        <f>K231</f>
        <v>367</v>
      </c>
      <c r="Y231" s="2" t="s">
        <v>0</v>
      </c>
      <c r="Z231" s="3"/>
      <c r="AA231" s="3"/>
      <c r="AB231" s="3"/>
      <c r="AC231" s="3"/>
      <c r="AD231" s="3"/>
      <c r="AE231" s="3"/>
      <c r="AF231" s="3"/>
      <c r="AG231" s="3"/>
      <c r="AH231" s="4"/>
      <c r="AI231" s="16">
        <f>W231</f>
        <v>367</v>
      </c>
    </row>
    <row r="232" spans="1:35" ht="15">
      <c r="A232" s="2" t="s">
        <v>1</v>
      </c>
      <c r="B232" s="3"/>
      <c r="C232" s="3"/>
      <c r="D232" s="3"/>
      <c r="E232" s="3"/>
      <c r="F232" s="3"/>
      <c r="G232" s="3"/>
      <c r="H232" s="3"/>
      <c r="I232" s="3"/>
      <c r="J232" s="4"/>
      <c r="K232" s="17">
        <f>K201</f>
        <v>8</v>
      </c>
      <c r="M232" s="2" t="s">
        <v>1</v>
      </c>
      <c r="N232" s="3"/>
      <c r="O232" s="3"/>
      <c r="P232" s="3"/>
      <c r="Q232" s="3"/>
      <c r="R232" s="3"/>
      <c r="S232" s="3"/>
      <c r="T232" s="3"/>
      <c r="U232" s="3"/>
      <c r="V232" s="4"/>
      <c r="W232" s="17">
        <f>K232</f>
        <v>8</v>
      </c>
      <c r="Y232" s="2" t="s">
        <v>1</v>
      </c>
      <c r="Z232" s="3"/>
      <c r="AA232" s="3"/>
      <c r="AB232" s="3"/>
      <c r="AC232" s="3"/>
      <c r="AD232" s="3"/>
      <c r="AE232" s="3"/>
      <c r="AF232" s="3"/>
      <c r="AG232" s="3"/>
      <c r="AH232" s="4"/>
      <c r="AI232" s="17">
        <f>W232</f>
        <v>8</v>
      </c>
    </row>
    <row r="233" spans="1:35" ht="15">
      <c r="A233" s="2" t="s">
        <v>33</v>
      </c>
      <c r="B233" s="3"/>
      <c r="C233" s="3"/>
      <c r="D233" s="3"/>
      <c r="E233" s="3"/>
      <c r="F233" s="3"/>
      <c r="G233" s="3"/>
      <c r="H233" s="3"/>
      <c r="I233" s="3"/>
      <c r="J233" s="4"/>
      <c r="K233" s="17">
        <f>K202</f>
        <v>7.91</v>
      </c>
      <c r="M233" s="2" t="s">
        <v>33</v>
      </c>
      <c r="N233" s="3"/>
      <c r="O233" s="3"/>
      <c r="P233" s="3"/>
      <c r="Q233" s="3"/>
      <c r="R233" s="3"/>
      <c r="S233" s="3"/>
      <c r="T233" s="3"/>
      <c r="U233" s="3"/>
      <c r="V233" s="4"/>
      <c r="W233" s="17">
        <f>K233</f>
        <v>7.91</v>
      </c>
      <c r="Y233" s="2" t="s">
        <v>33</v>
      </c>
      <c r="Z233" s="3"/>
      <c r="AA233" s="3"/>
      <c r="AB233" s="3"/>
      <c r="AC233" s="3"/>
      <c r="AD233" s="3"/>
      <c r="AE233" s="3"/>
      <c r="AF233" s="3"/>
      <c r="AG233" s="3"/>
      <c r="AH233" s="4"/>
      <c r="AI233" s="17">
        <f>W233</f>
        <v>7.91</v>
      </c>
    </row>
    <row r="234" spans="1:35" ht="15">
      <c r="A234" s="2" t="s">
        <v>84</v>
      </c>
      <c r="B234" s="3"/>
      <c r="C234" s="3"/>
      <c r="D234" s="3"/>
      <c r="E234" s="3"/>
      <c r="F234" s="3"/>
      <c r="G234" s="3"/>
      <c r="H234" s="3"/>
      <c r="I234" s="3"/>
      <c r="J234" s="4"/>
      <c r="K234" s="18">
        <f>K203</f>
        <v>2902.9700000000003</v>
      </c>
      <c r="M234" s="2" t="s">
        <v>85</v>
      </c>
      <c r="N234" s="3"/>
      <c r="O234" s="3"/>
      <c r="P234" s="3"/>
      <c r="Q234" s="3"/>
      <c r="R234" s="3"/>
      <c r="S234" s="3"/>
      <c r="T234" s="3"/>
      <c r="U234" s="3"/>
      <c r="V234" s="4"/>
      <c r="W234" s="18">
        <f>K234</f>
        <v>2902.9700000000003</v>
      </c>
      <c r="Y234" s="2" t="s">
        <v>86</v>
      </c>
      <c r="Z234" s="3"/>
      <c r="AA234" s="3"/>
      <c r="AB234" s="3"/>
      <c r="AC234" s="3"/>
      <c r="AD234" s="3"/>
      <c r="AE234" s="3"/>
      <c r="AF234" s="3"/>
      <c r="AG234" s="3"/>
      <c r="AH234" s="4"/>
      <c r="AI234" s="18">
        <f>W234</f>
        <v>2902.9700000000003</v>
      </c>
    </row>
    <row r="235" spans="1:35" ht="15.75">
      <c r="A235" s="2"/>
      <c r="B235" s="7" t="s">
        <v>2</v>
      </c>
      <c r="C235" s="7"/>
      <c r="D235" s="3"/>
      <c r="E235" s="3"/>
      <c r="F235" s="3"/>
      <c r="G235" s="3"/>
      <c r="H235" s="3"/>
      <c r="I235" s="3"/>
      <c r="J235" s="4"/>
      <c r="K235" s="5"/>
      <c r="M235" s="2"/>
      <c r="N235" s="7" t="s">
        <v>2</v>
      </c>
      <c r="O235" s="7"/>
      <c r="P235" s="3"/>
      <c r="Q235" s="3"/>
      <c r="R235" s="3"/>
      <c r="S235" s="3"/>
      <c r="T235" s="3"/>
      <c r="U235" s="3"/>
      <c r="V235" s="4"/>
      <c r="W235" s="5"/>
      <c r="Y235" s="2"/>
      <c r="Z235" s="7" t="s">
        <v>2</v>
      </c>
      <c r="AA235" s="7"/>
      <c r="AB235" s="3"/>
      <c r="AC235" s="3"/>
      <c r="AD235" s="3"/>
      <c r="AE235" s="3"/>
      <c r="AF235" s="3"/>
      <c r="AG235" s="3"/>
      <c r="AH235" s="4"/>
      <c r="AI235" s="5"/>
    </row>
    <row r="236" spans="1:35" ht="15.75">
      <c r="A236" s="8" t="s">
        <v>71</v>
      </c>
      <c r="B236" s="3"/>
      <c r="C236" s="3"/>
      <c r="D236" s="3"/>
      <c r="E236" s="3"/>
      <c r="F236" s="3"/>
      <c r="G236" s="3"/>
      <c r="H236" s="3"/>
      <c r="I236" s="3"/>
      <c r="J236" s="4"/>
      <c r="K236" s="18">
        <f>K205</f>
        <v>1376.25</v>
      </c>
      <c r="M236" s="8" t="s">
        <v>71</v>
      </c>
      <c r="N236" s="3"/>
      <c r="O236" s="3"/>
      <c r="P236" s="3"/>
      <c r="Q236" s="3"/>
      <c r="R236" s="3"/>
      <c r="S236" s="3"/>
      <c r="T236" s="3"/>
      <c r="U236" s="3"/>
      <c r="V236" s="4"/>
      <c r="W236" s="18">
        <f>K236</f>
        <v>1376.25</v>
      </c>
      <c r="Y236" s="8" t="s">
        <v>71</v>
      </c>
      <c r="Z236" s="3"/>
      <c r="AA236" s="3"/>
      <c r="AB236" s="3"/>
      <c r="AC236" s="3"/>
      <c r="AD236" s="3"/>
      <c r="AE236" s="3"/>
      <c r="AF236" s="3"/>
      <c r="AG236" s="3"/>
      <c r="AH236" s="4"/>
      <c r="AI236" s="18">
        <f>W236</f>
        <v>1376.25</v>
      </c>
    </row>
    <row r="237" spans="1:35" ht="15.75">
      <c r="A237" s="8" t="s">
        <v>41</v>
      </c>
      <c r="B237" s="3"/>
      <c r="C237" s="3"/>
      <c r="D237" s="3"/>
      <c r="E237" s="3"/>
      <c r="F237" s="3"/>
      <c r="G237" s="3"/>
      <c r="H237" s="3"/>
      <c r="I237" s="3"/>
      <c r="J237" s="4"/>
      <c r="K237" s="18">
        <f>K206</f>
        <v>77.07</v>
      </c>
      <c r="M237" s="8" t="s">
        <v>41</v>
      </c>
      <c r="N237" s="3"/>
      <c r="O237" s="3"/>
      <c r="P237" s="3"/>
      <c r="Q237" s="3"/>
      <c r="R237" s="3"/>
      <c r="S237" s="3"/>
      <c r="T237" s="3"/>
      <c r="U237" s="3"/>
      <c r="V237" s="4"/>
      <c r="W237" s="18">
        <f>K237</f>
        <v>77.07</v>
      </c>
      <c r="Y237" s="8" t="s">
        <v>41</v>
      </c>
      <c r="Z237" s="3"/>
      <c r="AA237" s="3"/>
      <c r="AB237" s="3"/>
      <c r="AC237" s="3"/>
      <c r="AD237" s="3"/>
      <c r="AE237" s="3"/>
      <c r="AF237" s="3"/>
      <c r="AG237" s="3"/>
      <c r="AH237" s="4"/>
      <c r="AI237" s="18">
        <f>W237</f>
        <v>77.07</v>
      </c>
    </row>
    <row r="238" spans="1:35" ht="15.75">
      <c r="A238" s="8" t="s">
        <v>3</v>
      </c>
      <c r="B238" s="3"/>
      <c r="C238" s="3"/>
      <c r="D238" s="3"/>
      <c r="E238" s="3"/>
      <c r="F238" s="3"/>
      <c r="G238" s="3"/>
      <c r="H238" s="3"/>
      <c r="I238" s="3"/>
      <c r="J238" s="4"/>
      <c r="K238" s="18"/>
      <c r="M238" s="8" t="s">
        <v>3</v>
      </c>
      <c r="N238" s="3"/>
      <c r="O238" s="3"/>
      <c r="P238" s="3"/>
      <c r="Q238" s="3"/>
      <c r="R238" s="3"/>
      <c r="S238" s="3"/>
      <c r="T238" s="3"/>
      <c r="U238" s="3"/>
      <c r="V238" s="4"/>
      <c r="W238" s="18"/>
      <c r="Y238" s="8" t="s">
        <v>3</v>
      </c>
      <c r="Z238" s="3"/>
      <c r="AA238" s="3"/>
      <c r="AB238" s="3"/>
      <c r="AC238" s="3"/>
      <c r="AD238" s="3"/>
      <c r="AE238" s="3"/>
      <c r="AF238" s="3"/>
      <c r="AG238" s="3"/>
      <c r="AH238" s="4"/>
      <c r="AI238" s="18"/>
    </row>
    <row r="239" spans="1:35" ht="15.75">
      <c r="A239" s="8" t="s">
        <v>4</v>
      </c>
      <c r="B239" s="7"/>
      <c r="C239" s="7"/>
      <c r="D239" s="7"/>
      <c r="E239" s="7"/>
      <c r="F239" s="7"/>
      <c r="G239" s="7"/>
      <c r="H239" s="7"/>
      <c r="I239" s="3"/>
      <c r="J239" s="4"/>
      <c r="K239" s="17">
        <f>K244</f>
        <v>3340</v>
      </c>
      <c r="M239" s="8" t="s">
        <v>4</v>
      </c>
      <c r="N239" s="7"/>
      <c r="O239" s="7"/>
      <c r="P239" s="7"/>
      <c r="Q239" s="7"/>
      <c r="R239" s="7"/>
      <c r="S239" s="7"/>
      <c r="T239" s="7"/>
      <c r="U239" s="3"/>
      <c r="V239" s="4"/>
      <c r="W239" s="17"/>
      <c r="Y239" s="8" t="s">
        <v>4</v>
      </c>
      <c r="Z239" s="7"/>
      <c r="AA239" s="7"/>
      <c r="AB239" s="7"/>
      <c r="AC239" s="7"/>
      <c r="AD239" s="7"/>
      <c r="AE239" s="7"/>
      <c r="AF239" s="7"/>
      <c r="AG239" s="3"/>
      <c r="AH239" s="4"/>
      <c r="AI239" s="17"/>
    </row>
    <row r="240" spans="1:35" ht="15">
      <c r="A240" s="2" t="s">
        <v>5</v>
      </c>
      <c r="B240" s="3"/>
      <c r="C240" s="3"/>
      <c r="D240" s="3"/>
      <c r="E240" s="3"/>
      <c r="F240" s="3"/>
      <c r="G240" s="3"/>
      <c r="H240" s="3"/>
      <c r="I240" s="3"/>
      <c r="J240" s="4"/>
      <c r="K240" s="5"/>
      <c r="M240" s="2" t="s">
        <v>5</v>
      </c>
      <c r="N240" s="3"/>
      <c r="O240" s="3"/>
      <c r="P240" s="3"/>
      <c r="Q240" s="3"/>
      <c r="R240" s="3"/>
      <c r="S240" s="3"/>
      <c r="T240" s="3"/>
      <c r="U240" s="3"/>
      <c r="V240" s="4"/>
      <c r="W240" s="5"/>
      <c r="Y240" s="2" t="s">
        <v>5</v>
      </c>
      <c r="Z240" s="3"/>
      <c r="AA240" s="3"/>
      <c r="AB240" s="3"/>
      <c r="AC240" s="3"/>
      <c r="AD240" s="3"/>
      <c r="AE240" s="3"/>
      <c r="AF240" s="3"/>
      <c r="AG240" s="3"/>
      <c r="AH240" s="4"/>
      <c r="AI240" s="5"/>
    </row>
    <row r="241" spans="1:35" ht="15">
      <c r="A241" s="2" t="s">
        <v>6</v>
      </c>
      <c r="B241" s="3"/>
      <c r="C241" s="3"/>
      <c r="D241" s="3"/>
      <c r="E241" s="3"/>
      <c r="F241" s="3"/>
      <c r="G241" s="3"/>
      <c r="H241" s="3"/>
      <c r="I241" s="3"/>
      <c r="J241" s="4"/>
      <c r="K241" s="5"/>
      <c r="M241" s="2" t="s">
        <v>6</v>
      </c>
      <c r="N241" s="3"/>
      <c r="O241" s="3"/>
      <c r="P241" s="3"/>
      <c r="Q241" s="3"/>
      <c r="R241" s="3"/>
      <c r="S241" s="3"/>
      <c r="T241" s="3"/>
      <c r="U241" s="3"/>
      <c r="V241" s="4"/>
      <c r="W241" s="5"/>
      <c r="Y241" s="2" t="s">
        <v>6</v>
      </c>
      <c r="Z241" s="3"/>
      <c r="AA241" s="3"/>
      <c r="AB241" s="3"/>
      <c r="AC241" s="3"/>
      <c r="AD241" s="3"/>
      <c r="AE241" s="3"/>
      <c r="AF241" s="3"/>
      <c r="AG241" s="3"/>
      <c r="AH241" s="4"/>
      <c r="AI241" s="5"/>
    </row>
    <row r="242" spans="1:35" ht="15">
      <c r="A242" s="2" t="s">
        <v>7</v>
      </c>
      <c r="B242" s="3"/>
      <c r="C242" s="3"/>
      <c r="D242" s="3"/>
      <c r="E242" s="3"/>
      <c r="F242" s="3"/>
      <c r="G242" s="3"/>
      <c r="H242" s="3"/>
      <c r="I242" s="3"/>
      <c r="J242" s="4"/>
      <c r="K242" s="5"/>
      <c r="M242" s="2" t="s">
        <v>7</v>
      </c>
      <c r="N242" s="3"/>
      <c r="O242" s="3"/>
      <c r="P242" s="3"/>
      <c r="Q242" s="3"/>
      <c r="R242" s="3"/>
      <c r="S242" s="3"/>
      <c r="T242" s="3"/>
      <c r="U242" s="3"/>
      <c r="V242" s="4"/>
      <c r="W242" s="5"/>
      <c r="Y242" s="2" t="s">
        <v>7</v>
      </c>
      <c r="Z242" s="3"/>
      <c r="AA242" s="3"/>
      <c r="AB242" s="3"/>
      <c r="AC242" s="3"/>
      <c r="AD242" s="3"/>
      <c r="AE242" s="3"/>
      <c r="AF242" s="3"/>
      <c r="AG242" s="3"/>
      <c r="AH242" s="4"/>
      <c r="AI242" s="5"/>
    </row>
    <row r="243" spans="1:35" ht="15">
      <c r="A243" s="2" t="s">
        <v>8</v>
      </c>
      <c r="B243" s="3"/>
      <c r="C243" s="3"/>
      <c r="D243" s="3"/>
      <c r="E243" s="3"/>
      <c r="F243" s="3"/>
      <c r="G243" s="3"/>
      <c r="H243" s="3"/>
      <c r="I243" s="3"/>
      <c r="J243" s="4"/>
      <c r="K243" s="5"/>
      <c r="M243" s="2" t="s">
        <v>8</v>
      </c>
      <c r="N243" s="3"/>
      <c r="O243" s="3"/>
      <c r="P243" s="3"/>
      <c r="Q243" s="3"/>
      <c r="R243" s="3"/>
      <c r="S243" s="3"/>
      <c r="T243" s="3"/>
      <c r="U243" s="3"/>
      <c r="V243" s="4"/>
      <c r="W243" s="5"/>
      <c r="Y243" s="2" t="s">
        <v>8</v>
      </c>
      <c r="Z243" s="3"/>
      <c r="AA243" s="3"/>
      <c r="AB243" s="3"/>
      <c r="AC243" s="3"/>
      <c r="AD243" s="3"/>
      <c r="AE243" s="3"/>
      <c r="AF243" s="3"/>
      <c r="AG243" s="3"/>
      <c r="AH243" s="4"/>
      <c r="AI243" s="5"/>
    </row>
    <row r="244" spans="1:35" ht="15">
      <c r="A244" s="9" t="s">
        <v>9</v>
      </c>
      <c r="B244" s="10"/>
      <c r="C244" s="10"/>
      <c r="D244" s="10"/>
      <c r="E244" s="10"/>
      <c r="F244" s="10"/>
      <c r="G244" s="10"/>
      <c r="H244" s="10"/>
      <c r="I244" s="10"/>
      <c r="J244" s="11"/>
      <c r="K244" s="5">
        <v>3340</v>
      </c>
      <c r="M244" s="9" t="s">
        <v>9</v>
      </c>
      <c r="N244" s="10"/>
      <c r="O244" s="10"/>
      <c r="P244" s="10"/>
      <c r="Q244" s="10"/>
      <c r="R244" s="10"/>
      <c r="S244" s="10"/>
      <c r="T244" s="10"/>
      <c r="U244" s="10"/>
      <c r="V244" s="11"/>
      <c r="W244" s="5"/>
      <c r="Y244" s="9" t="s">
        <v>9</v>
      </c>
      <c r="Z244" s="10"/>
      <c r="AA244" s="10"/>
      <c r="AB244" s="10"/>
      <c r="AC244" s="10"/>
      <c r="AD244" s="10"/>
      <c r="AE244" s="10"/>
      <c r="AF244" s="10"/>
      <c r="AG244" s="10"/>
      <c r="AH244" s="11"/>
      <c r="AI244" s="5"/>
    </row>
    <row r="245" spans="1:35" ht="15">
      <c r="A245" s="2" t="s">
        <v>10</v>
      </c>
      <c r="B245" s="3"/>
      <c r="C245" s="3"/>
      <c r="D245" s="3"/>
      <c r="E245" s="3"/>
      <c r="F245" s="3"/>
      <c r="G245" s="3"/>
      <c r="H245" s="3"/>
      <c r="I245" s="3"/>
      <c r="J245" s="4"/>
      <c r="K245" s="5"/>
      <c r="M245" s="2" t="s">
        <v>10</v>
      </c>
      <c r="N245" s="3"/>
      <c r="O245" s="3"/>
      <c r="P245" s="3"/>
      <c r="Q245" s="3"/>
      <c r="R245" s="3"/>
      <c r="S245" s="3"/>
      <c r="T245" s="3"/>
      <c r="U245" s="3"/>
      <c r="V245" s="4"/>
      <c r="W245" s="5"/>
      <c r="Y245" s="2" t="s">
        <v>10</v>
      </c>
      <c r="Z245" s="3"/>
      <c r="AA245" s="3"/>
      <c r="AB245" s="3"/>
      <c r="AC245" s="3"/>
      <c r="AD245" s="3"/>
      <c r="AE245" s="3"/>
      <c r="AF245" s="3"/>
      <c r="AG245" s="3"/>
      <c r="AH245" s="4"/>
      <c r="AI245" s="5"/>
    </row>
    <row r="246" spans="1:35" ht="15">
      <c r="A246" s="2" t="s">
        <v>11</v>
      </c>
      <c r="B246" s="3"/>
      <c r="C246" s="3"/>
      <c r="D246" s="3"/>
      <c r="E246" s="3"/>
      <c r="F246" s="3"/>
      <c r="G246" s="3"/>
      <c r="H246" s="3"/>
      <c r="I246" s="3"/>
      <c r="J246" s="4"/>
      <c r="K246" s="5"/>
      <c r="M246" s="2" t="s">
        <v>11</v>
      </c>
      <c r="N246" s="3"/>
      <c r="O246" s="3"/>
      <c r="P246" s="3"/>
      <c r="Q246" s="3"/>
      <c r="R246" s="3"/>
      <c r="S246" s="3"/>
      <c r="T246" s="3"/>
      <c r="U246" s="3"/>
      <c r="V246" s="4"/>
      <c r="W246" s="5"/>
      <c r="Y246" s="2" t="s">
        <v>11</v>
      </c>
      <c r="Z246" s="3"/>
      <c r="AA246" s="3"/>
      <c r="AB246" s="3"/>
      <c r="AC246" s="3"/>
      <c r="AD246" s="3"/>
      <c r="AE246" s="3"/>
      <c r="AF246" s="3"/>
      <c r="AG246" s="3"/>
      <c r="AH246" s="4"/>
      <c r="AI246" s="5"/>
    </row>
    <row r="247" spans="1:35" ht="15">
      <c r="A247" s="9" t="s">
        <v>12</v>
      </c>
      <c r="B247" s="10"/>
      <c r="C247" s="10"/>
      <c r="D247" s="10"/>
      <c r="E247" s="10"/>
      <c r="F247" s="10"/>
      <c r="G247" s="10"/>
      <c r="H247" s="10"/>
      <c r="I247" s="10"/>
      <c r="J247" s="11"/>
      <c r="K247" s="5"/>
      <c r="M247" s="9" t="s">
        <v>12</v>
      </c>
      <c r="N247" s="10"/>
      <c r="O247" s="10"/>
      <c r="P247" s="10"/>
      <c r="Q247" s="10"/>
      <c r="R247" s="10"/>
      <c r="S247" s="10"/>
      <c r="T247" s="10"/>
      <c r="U247" s="10"/>
      <c r="V247" s="11"/>
      <c r="W247" s="5"/>
      <c r="Y247" s="9" t="s">
        <v>12</v>
      </c>
      <c r="Z247" s="10"/>
      <c r="AA247" s="10"/>
      <c r="AB247" s="10"/>
      <c r="AC247" s="10"/>
      <c r="AD247" s="10"/>
      <c r="AE247" s="10"/>
      <c r="AF247" s="10"/>
      <c r="AG247" s="10"/>
      <c r="AH247" s="11"/>
      <c r="AI247" s="5"/>
    </row>
    <row r="248" spans="1:35" ht="15">
      <c r="A248" s="2" t="s">
        <v>13</v>
      </c>
      <c r="B248" s="3"/>
      <c r="C248" s="3"/>
      <c r="D248" s="3"/>
      <c r="E248" s="3"/>
      <c r="F248" s="3"/>
      <c r="G248" s="3"/>
      <c r="H248" s="3"/>
      <c r="I248" s="3"/>
      <c r="J248" s="4"/>
      <c r="K248" s="5"/>
      <c r="M248" s="2" t="s">
        <v>13</v>
      </c>
      <c r="N248" s="3"/>
      <c r="O248" s="3"/>
      <c r="P248" s="3"/>
      <c r="Q248" s="3"/>
      <c r="R248" s="3"/>
      <c r="S248" s="3"/>
      <c r="T248" s="3"/>
      <c r="U248" s="3"/>
      <c r="V248" s="4"/>
      <c r="W248" s="5"/>
      <c r="Y248" s="2" t="s">
        <v>13</v>
      </c>
      <c r="Z248" s="3"/>
      <c r="AA248" s="3"/>
      <c r="AB248" s="3"/>
      <c r="AC248" s="3"/>
      <c r="AD248" s="3"/>
      <c r="AE248" s="3"/>
      <c r="AF248" s="3"/>
      <c r="AG248" s="3"/>
      <c r="AH248" s="4"/>
      <c r="AI248" s="5"/>
    </row>
    <row r="249" spans="1:35" ht="15">
      <c r="A249" s="2" t="s">
        <v>87</v>
      </c>
      <c r="B249" s="3"/>
      <c r="C249" s="3"/>
      <c r="D249" s="3"/>
      <c r="E249" s="3"/>
      <c r="F249" s="3"/>
      <c r="G249" s="3"/>
      <c r="H249" s="3"/>
      <c r="I249" s="3"/>
      <c r="J249" s="4"/>
      <c r="K249" s="5"/>
      <c r="M249" s="2" t="s">
        <v>87</v>
      </c>
      <c r="N249" s="3"/>
      <c r="O249" s="3"/>
      <c r="P249" s="3"/>
      <c r="Q249" s="3"/>
      <c r="R249" s="3"/>
      <c r="S249" s="3"/>
      <c r="T249" s="3"/>
      <c r="U249" s="3"/>
      <c r="V249" s="4"/>
      <c r="W249" s="5"/>
      <c r="Y249" s="2" t="s">
        <v>87</v>
      </c>
      <c r="Z249" s="3"/>
      <c r="AA249" s="3"/>
      <c r="AB249" s="3"/>
      <c r="AC249" s="3"/>
      <c r="AD249" s="3"/>
      <c r="AE249" s="3"/>
      <c r="AF249" s="3"/>
      <c r="AG249" s="3"/>
      <c r="AH249" s="4"/>
      <c r="AI249" s="5"/>
    </row>
    <row r="250" spans="1:35" ht="15">
      <c r="A250" s="9" t="s">
        <v>15</v>
      </c>
      <c r="B250" s="10"/>
      <c r="C250" s="10"/>
      <c r="D250" s="10"/>
      <c r="E250" s="10"/>
      <c r="F250" s="10"/>
      <c r="G250" s="10"/>
      <c r="H250" s="10"/>
      <c r="I250" s="10"/>
      <c r="J250" s="11"/>
      <c r="K250" s="18">
        <f>K236+K237+K239</f>
        <v>4793.32</v>
      </c>
      <c r="M250" s="9" t="s">
        <v>15</v>
      </c>
      <c r="N250" s="10"/>
      <c r="O250" s="10"/>
      <c r="P250" s="10"/>
      <c r="Q250" s="10"/>
      <c r="R250" s="10"/>
      <c r="S250" s="10"/>
      <c r="T250" s="10"/>
      <c r="U250" s="10"/>
      <c r="V250" s="11"/>
      <c r="W250" s="18">
        <f>W236+W237</f>
        <v>1453.32</v>
      </c>
      <c r="Y250" s="9" t="s">
        <v>15</v>
      </c>
      <c r="Z250" s="10"/>
      <c r="AA250" s="10"/>
      <c r="AB250" s="10"/>
      <c r="AC250" s="10"/>
      <c r="AD250" s="10"/>
      <c r="AE250" s="10"/>
      <c r="AF250" s="10"/>
      <c r="AG250" s="10"/>
      <c r="AH250" s="11"/>
      <c r="AI250" s="18">
        <f>AI236+AI237</f>
        <v>1453.32</v>
      </c>
    </row>
    <row r="251" spans="1:35" ht="15.75">
      <c r="A251" s="12"/>
      <c r="B251" s="7" t="s">
        <v>16</v>
      </c>
      <c r="C251" s="13"/>
      <c r="D251" s="13"/>
      <c r="E251" s="14"/>
      <c r="F251" s="14"/>
      <c r="G251" s="14"/>
      <c r="H251" s="14"/>
      <c r="I251" s="14"/>
      <c r="J251" s="4"/>
      <c r="K251" s="5"/>
      <c r="M251" s="12"/>
      <c r="N251" s="7" t="s">
        <v>16</v>
      </c>
      <c r="O251" s="13"/>
      <c r="P251" s="13"/>
      <c r="Q251" s="14"/>
      <c r="R251" s="14"/>
      <c r="S251" s="14"/>
      <c r="T251" s="14"/>
      <c r="U251" s="14"/>
      <c r="V251" s="4"/>
      <c r="W251" s="5"/>
      <c r="Y251" s="12"/>
      <c r="Z251" s="7" t="s">
        <v>16</v>
      </c>
      <c r="AA251" s="13"/>
      <c r="AB251" s="13"/>
      <c r="AC251" s="14"/>
      <c r="AD251" s="14"/>
      <c r="AE251" s="14"/>
      <c r="AF251" s="14"/>
      <c r="AG251" s="14"/>
      <c r="AH251" s="4"/>
      <c r="AI251" s="5"/>
    </row>
    <row r="252" spans="1:35" ht="15">
      <c r="A252" s="2" t="s">
        <v>17</v>
      </c>
      <c r="B252" s="14"/>
      <c r="C252" s="14"/>
      <c r="D252" s="14"/>
      <c r="E252" s="14"/>
      <c r="F252" s="14"/>
      <c r="G252" s="14"/>
      <c r="H252" s="14"/>
      <c r="I252" s="14"/>
      <c r="J252" s="4"/>
      <c r="K252" s="6"/>
      <c r="M252" s="2" t="s">
        <v>17</v>
      </c>
      <c r="N252" s="14"/>
      <c r="O252" s="14"/>
      <c r="P252" s="14"/>
      <c r="Q252" s="14"/>
      <c r="R252" s="14"/>
      <c r="S252" s="14"/>
      <c r="T252" s="14"/>
      <c r="U252" s="14"/>
      <c r="V252" s="4"/>
      <c r="W252" s="6"/>
      <c r="Y252" s="2" t="s">
        <v>17</v>
      </c>
      <c r="Z252" s="14"/>
      <c r="AA252" s="14"/>
      <c r="AB252" s="14"/>
      <c r="AC252" s="14"/>
      <c r="AD252" s="14"/>
      <c r="AE252" s="14"/>
      <c r="AF252" s="14"/>
      <c r="AG252" s="14"/>
      <c r="AH252" s="4"/>
      <c r="AI252" s="6"/>
    </row>
    <row r="253" spans="1:35" ht="15">
      <c r="A253" s="2" t="s">
        <v>18</v>
      </c>
      <c r="B253" s="14"/>
      <c r="C253" s="14"/>
      <c r="D253" s="14"/>
      <c r="E253" s="14"/>
      <c r="F253" s="14"/>
      <c r="G253" s="14"/>
      <c r="H253" s="14"/>
      <c r="I253" s="14"/>
      <c r="J253" s="4"/>
      <c r="K253" s="6"/>
      <c r="M253" s="2" t="s">
        <v>18</v>
      </c>
      <c r="N253" s="14"/>
      <c r="O253" s="14"/>
      <c r="P253" s="14"/>
      <c r="Q253" s="14"/>
      <c r="R253" s="14"/>
      <c r="S253" s="14"/>
      <c r="T253" s="14"/>
      <c r="U253" s="14"/>
      <c r="V253" s="4"/>
      <c r="W253" s="6"/>
      <c r="Y253" s="2" t="s">
        <v>18</v>
      </c>
      <c r="Z253" s="14"/>
      <c r="AA253" s="14"/>
      <c r="AB253" s="14"/>
      <c r="AC253" s="14"/>
      <c r="AD253" s="14"/>
      <c r="AE253" s="14"/>
      <c r="AF253" s="14"/>
      <c r="AG253" s="14"/>
      <c r="AH253" s="4"/>
      <c r="AI253" s="6"/>
    </row>
    <row r="254" spans="1:35" ht="15">
      <c r="A254" s="2" t="s">
        <v>19</v>
      </c>
      <c r="B254" s="14"/>
      <c r="C254" s="14"/>
      <c r="D254" s="14"/>
      <c r="E254" s="14"/>
      <c r="F254" s="14"/>
      <c r="G254" s="14"/>
      <c r="H254" s="14"/>
      <c r="I254" s="14"/>
      <c r="J254" s="4"/>
      <c r="K254" s="6"/>
      <c r="M254" s="2" t="s">
        <v>19</v>
      </c>
      <c r="N254" s="14"/>
      <c r="O254" s="14"/>
      <c r="P254" s="14"/>
      <c r="Q254" s="14"/>
      <c r="R254" s="14"/>
      <c r="S254" s="14"/>
      <c r="T254" s="14"/>
      <c r="U254" s="14"/>
      <c r="V254" s="4"/>
      <c r="W254" s="6"/>
      <c r="Y254" s="2" t="s">
        <v>19</v>
      </c>
      <c r="Z254" s="14"/>
      <c r="AA254" s="14"/>
      <c r="AB254" s="14"/>
      <c r="AC254" s="14"/>
      <c r="AD254" s="14"/>
      <c r="AE254" s="14"/>
      <c r="AF254" s="14"/>
      <c r="AG254" s="14"/>
      <c r="AH254" s="4"/>
      <c r="AI254" s="6"/>
    </row>
    <row r="255" spans="1:35" ht="15">
      <c r="A255" s="2" t="s">
        <v>20</v>
      </c>
      <c r="B255" s="14"/>
      <c r="C255" s="14"/>
      <c r="D255" s="14"/>
      <c r="E255" s="14"/>
      <c r="F255" s="14"/>
      <c r="G255" s="14"/>
      <c r="H255" s="14"/>
      <c r="I255" s="14"/>
      <c r="J255" s="4"/>
      <c r="K255" s="5"/>
      <c r="M255" s="2" t="s">
        <v>20</v>
      </c>
      <c r="N255" s="14"/>
      <c r="O255" s="14"/>
      <c r="P255" s="14"/>
      <c r="Q255" s="14"/>
      <c r="R255" s="14"/>
      <c r="S255" s="14"/>
      <c r="T255" s="14"/>
      <c r="U255" s="14"/>
      <c r="V255" s="4"/>
      <c r="W255" s="5"/>
      <c r="Y255" s="2" t="s">
        <v>20</v>
      </c>
      <c r="Z255" s="14"/>
      <c r="AA255" s="14"/>
      <c r="AB255" s="14"/>
      <c r="AC255" s="14"/>
      <c r="AD255" s="14"/>
      <c r="AE255" s="14"/>
      <c r="AF255" s="14"/>
      <c r="AG255" s="14"/>
      <c r="AH255" s="4"/>
      <c r="AI255" s="5"/>
    </row>
    <row r="256" spans="1:35" ht="15">
      <c r="A256" s="2" t="s">
        <v>21</v>
      </c>
      <c r="B256" s="14"/>
      <c r="C256" s="14"/>
      <c r="D256" s="14"/>
      <c r="E256" s="14"/>
      <c r="F256" s="14"/>
      <c r="G256" s="14"/>
      <c r="H256" s="14"/>
      <c r="I256" s="14"/>
      <c r="J256" s="4"/>
      <c r="K256" s="5"/>
      <c r="M256" s="2" t="s">
        <v>21</v>
      </c>
      <c r="N256" s="14"/>
      <c r="O256" s="14"/>
      <c r="P256" s="14"/>
      <c r="Q256" s="14"/>
      <c r="R256" s="14"/>
      <c r="S256" s="14"/>
      <c r="T256" s="14"/>
      <c r="U256" s="14"/>
      <c r="V256" s="4"/>
      <c r="W256" s="5"/>
      <c r="Y256" s="2" t="s">
        <v>21</v>
      </c>
      <c r="Z256" s="14"/>
      <c r="AA256" s="14"/>
      <c r="AB256" s="14"/>
      <c r="AC256" s="14"/>
      <c r="AD256" s="14"/>
      <c r="AE256" s="14"/>
      <c r="AF256" s="14"/>
      <c r="AG256" s="14"/>
      <c r="AH256" s="4"/>
      <c r="AI256" s="5"/>
    </row>
    <row r="257" spans="1:35" ht="15">
      <c r="A257" s="2" t="s">
        <v>22</v>
      </c>
      <c r="B257" s="14"/>
      <c r="C257" s="14"/>
      <c r="D257" s="14"/>
      <c r="E257" s="14"/>
      <c r="F257" s="14"/>
      <c r="G257" s="14"/>
      <c r="H257" s="14"/>
      <c r="I257" s="14"/>
      <c r="J257" s="4"/>
      <c r="K257" s="5"/>
      <c r="M257" s="2" t="s">
        <v>22</v>
      </c>
      <c r="N257" s="14"/>
      <c r="O257" s="14"/>
      <c r="P257" s="14"/>
      <c r="Q257" s="14"/>
      <c r="R257" s="14"/>
      <c r="S257" s="14"/>
      <c r="T257" s="14"/>
      <c r="U257" s="14"/>
      <c r="V257" s="4"/>
      <c r="W257" s="5"/>
      <c r="Y257" s="2" t="s">
        <v>22</v>
      </c>
      <c r="Z257" s="14"/>
      <c r="AA257" s="14"/>
      <c r="AB257" s="14"/>
      <c r="AC257" s="14"/>
      <c r="AD257" s="14"/>
      <c r="AE257" s="14"/>
      <c r="AF257" s="14"/>
      <c r="AG257" s="14"/>
      <c r="AH257" s="4"/>
      <c r="AI257" s="5"/>
    </row>
    <row r="259" ht="12.75">
      <c r="AI259" s="24">
        <f>AI230+AI234-AI250</f>
        <v>1803.3000000000009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2014-02-07T07:41:59Z</cp:lastPrinted>
  <dcterms:created xsi:type="dcterms:W3CDTF">2012-04-11T04:13:08Z</dcterms:created>
  <dcterms:modified xsi:type="dcterms:W3CDTF">2014-02-07T07:52:14Z</dcterms:modified>
  <cp:category/>
  <cp:version/>
  <cp:contentType/>
  <cp:contentStatus/>
</cp:coreProperties>
</file>