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<sst xmlns="http://schemas.openxmlformats.org/spreadsheetml/2006/main" count="501" uniqueCount="105">
  <si>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</si>
  <si>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</si>
  <si>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</si>
  <si>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</si>
  <si>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</si>
  <si>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</si>
  <si>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</si>
  <si>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</si>
  <si>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</si>
  <si>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</si>
  <si>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</si>
  <si>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</si>
  <si>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</si>
  <si>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</si>
  <si>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</si>
  <si>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</si>
  <si>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</si>
  <si>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</si>
  <si>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</si>
  <si>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</si>
  <si>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</si>
  <si>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</si>
  <si>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</si>
  <si>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</si>
  <si>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21 ул. Голикова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</si>
  <si>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</si>
  <si>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</si>
  <si>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</si>
  <si>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</si>
  <si>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</si>
  <si>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</si>
  <si>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</si>
  <si>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</si>
  <si>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</si>
  <si>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</si>
  <si>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</si>
  <si>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21  ул. Голикова за январь 2013г.</t>
  </si>
  <si>
    <t>коммунальным услугам жилого дома № 21 ул. Голикова за февраль 2013г.</t>
  </si>
  <si>
    <t>коммунальным услугам жилого дома № 21 ул.Голикова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</si>
  <si>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</si>
  <si>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</t>
    </r>
    <r>
      <rPr>
        <sz val="12"/>
        <rFont val="Arial Cyr"/>
        <family val="0"/>
      </rPr>
      <t>. Обслуживание газовых сетей (ВГО)</t>
    </r>
  </si>
  <si>
    <r>
      <t>2</t>
    </r>
    <r>
      <rPr>
        <sz val="12"/>
        <rFont val="Arial Cyr"/>
        <family val="0"/>
      </rPr>
      <t>.Обслуживание газовых сетей (ВГО)</t>
    </r>
  </si>
  <si>
    <r>
      <t xml:space="preserve">3. </t>
    </r>
    <r>
      <rPr>
        <sz val="12"/>
        <rFont val="Arial Cyr"/>
        <family val="0"/>
      </rPr>
      <t>Освещение мест общего пользования (0,3)</t>
    </r>
  </si>
  <si>
    <t>коммунальным услугам жилого дома № 21  ул. Голикова за апрель  2013г.</t>
  </si>
  <si>
    <t>коммунальным услугам жилого дома № 21 ул.Голикова за июнь2013г.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</si>
  <si>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</si>
  <si>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</si>
  <si>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</si>
  <si>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21 ул. Голикова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</si>
  <si>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</si>
  <si>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</si>
  <si>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</si>
  <si>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</si>
  <si>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</si>
  <si>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 xml:space="preserve">6.начислено за май  2013г. 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</si>
  <si>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</si>
  <si>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</si>
  <si>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>коммунальным услугам жилого дома № 21 ул. Голикова за май  2013г.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</si>
  <si>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</si>
  <si>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</si>
  <si>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</si>
  <si>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</si>
  <si>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</si>
  <si>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</si>
  <si>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</si>
  <si>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</si>
  <si>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</si>
  <si>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</si>
  <si>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</si>
  <si>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</si>
  <si>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</si>
  <si>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</si>
  <si>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</si>
  <si>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</si>
  <si>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</si>
  <si>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21 ул. Голикова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</si>
  <si>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</si>
  <si>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</si>
  <si>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</si>
  <si>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</si>
  <si>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</si>
  <si>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</si>
  <si>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</si>
  <si>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</si>
  <si>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</si>
  <si>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</si>
  <si>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</si>
  <si>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</si>
  <si>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</si>
  <si>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</si>
  <si>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на 01.04.2013г.</t>
  </si>
  <si>
    <t>6. задолженность за собственниками на 01.07.2013г.</t>
  </si>
  <si>
    <t>6. задолженность за собственниками на 01.10.2013г.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</si>
  <si>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</si>
  <si>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</si>
  <si>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</si>
  <si>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</si>
  <si>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</si>
  <si>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</si>
  <si>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</si>
  <si>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</si>
  <si>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</si>
  <si>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21 ул. Голикова за 4 квартал 2013г.</t>
  </si>
  <si>
    <t xml:space="preserve">5.начислено за 4 квартал 2013г. </t>
  </si>
  <si>
    <t>6. задолженность за собственниками на 31.12.2013г.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</si>
</sst>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15">
      <selection activeCell="A132" sqref="A132:K144"/>
    </sheetView>
  </sheetViews>
  <sheetFormatPr defaultColWidth="9.00390625" defaultRowHeight="12.75"/>
  <cols>
    <col min="10" max="10" width="17.75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3139</v>
      </c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388.1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4214.766</v>
      </c>
    </row>
    <row r="9" spans="1:11" ht="15">
      <c r="A9" s="2" t="s">
        <v>90</v>
      </c>
      <c r="B9" s="3"/>
      <c r="C9" s="3"/>
      <c r="D9" s="3"/>
      <c r="E9" s="3"/>
      <c r="F9" s="3"/>
      <c r="G9" s="3"/>
      <c r="H9" s="3"/>
      <c r="I9" s="3"/>
      <c r="J9" s="4"/>
      <c r="K9" s="18">
        <v>11914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73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4366.125</v>
      </c>
    </row>
    <row r="12" spans="1:11" ht="15.75">
      <c r="A12" s="8" t="s">
        <v>74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244.50300000000001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Лист2!K13+Лист2!W13+Лист2!AI13</f>
        <v>1006.587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5617.215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6"/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525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48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45</v>
      </c>
      <c r="B36" s="3"/>
      <c r="C36" s="3"/>
      <c r="D36" s="3"/>
      <c r="E36" s="3"/>
      <c r="F36" s="3"/>
      <c r="G36" s="3"/>
      <c r="H36" s="3"/>
      <c r="I36" s="3"/>
      <c r="J36" s="4"/>
      <c r="K36" s="15">
        <v>4541.4</v>
      </c>
      <c r="L36" s="19"/>
    </row>
    <row r="37" spans="1:11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388.1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8</v>
      </c>
    </row>
    <row r="40" spans="1:11" ht="15">
      <c r="A40" s="2" t="s">
        <v>49</v>
      </c>
      <c r="B40" s="3"/>
      <c r="C40" s="3"/>
      <c r="D40" s="3"/>
      <c r="E40" s="3"/>
      <c r="F40" s="3"/>
      <c r="G40" s="3"/>
      <c r="H40" s="3"/>
      <c r="I40" s="3"/>
      <c r="J40" s="4"/>
      <c r="K40" s="18">
        <f>1405*3</f>
        <v>4215</v>
      </c>
    </row>
    <row r="41" spans="1:11" ht="15">
      <c r="A41" s="2" t="s">
        <v>91</v>
      </c>
      <c r="B41" s="3"/>
      <c r="C41" s="3"/>
      <c r="D41" s="3"/>
      <c r="E41" s="3"/>
      <c r="F41" s="3"/>
      <c r="G41" s="3"/>
      <c r="H41" s="3"/>
      <c r="I41" s="3"/>
      <c r="J41" s="4"/>
      <c r="K41" s="18">
        <v>9488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73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4366.125</v>
      </c>
    </row>
    <row r="44" spans="1:11" ht="15.75">
      <c r="A44" s="8" t="s">
        <v>74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244.50300000000001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>
        <f>Лист2!K46+Лист2!W46+Лист2!AI46</f>
        <v>529.7370000000001</v>
      </c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/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K43+K44+K45</f>
        <v>5140.365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64</v>
      </c>
      <c r="B69" s="3"/>
      <c r="C69" s="3"/>
      <c r="D69" s="3"/>
      <c r="E69" s="3"/>
      <c r="F69" s="3"/>
      <c r="G69" s="3"/>
      <c r="H69" s="3"/>
      <c r="I69" s="3"/>
      <c r="J69" s="4"/>
      <c r="K69" s="15">
        <v>5467</v>
      </c>
      <c r="L69" s="19"/>
    </row>
    <row r="70" spans="1:11" ht="15">
      <c r="A70" s="2" t="s">
        <v>67</v>
      </c>
      <c r="B70" s="3"/>
      <c r="C70" s="3"/>
      <c r="D70" s="3"/>
      <c r="E70" s="3"/>
      <c r="F70" s="3"/>
      <c r="G70" s="3"/>
      <c r="H70" s="3"/>
      <c r="I70" s="3"/>
      <c r="J70" s="4"/>
      <c r="K70" s="15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388.1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8</v>
      </c>
    </row>
    <row r="73" spans="1:11" ht="15">
      <c r="A73" s="2" t="s">
        <v>76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4215</v>
      </c>
    </row>
    <row r="74" spans="1:11" ht="15">
      <c r="A74" s="2" t="s">
        <v>92</v>
      </c>
      <c r="B74" s="3"/>
      <c r="C74" s="3"/>
      <c r="D74" s="3"/>
      <c r="E74" s="3"/>
      <c r="F74" s="3"/>
      <c r="G74" s="3"/>
      <c r="H74" s="3"/>
      <c r="I74" s="3"/>
      <c r="J74" s="4"/>
      <c r="K74" s="18">
        <v>10424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73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4366.125</v>
      </c>
    </row>
    <row r="77" spans="1:11" ht="15.75">
      <c r="A77" s="8" t="s">
        <v>74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244.50300000000001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>
        <f>Лист2!K77+Лист2!W77+Лист2!AI77</f>
        <v>669.2819999999999</v>
      </c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/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K76+K77+K78</f>
        <v>5279.91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102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80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v>6532</v>
      </c>
      <c r="L102" s="19"/>
    </row>
    <row r="103" spans="1:11" ht="15">
      <c r="A103" s="2" t="s">
        <v>83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388.1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8</v>
      </c>
    </row>
    <row r="106" spans="1:11" ht="15">
      <c r="A106" s="2" t="s">
        <v>103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4215</v>
      </c>
    </row>
    <row r="107" spans="1:11" ht="15">
      <c r="A107" s="2" t="s">
        <v>104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K74</f>
        <v>10424</v>
      </c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73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4366.125</v>
      </c>
    </row>
    <row r="110" spans="1:11" ht="15.75">
      <c r="A110" s="8" t="s">
        <v>74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244.50300000000001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Лист2!W108+Лист2!K108</f>
        <v>734.8199999999999</v>
      </c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Лист2!AI109</f>
        <v>1000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K109+K110+K111+K112</f>
        <v>6345.447999999999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3" t="s">
        <v>93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7">
        <f>K106*4-K4</f>
        <v>13721</v>
      </c>
      <c r="L132" s="19"/>
    </row>
    <row r="133" spans="1:11" ht="15">
      <c r="A133" s="24" t="s">
        <v>94</v>
      </c>
      <c r="B133" s="25"/>
      <c r="C133" s="25"/>
      <c r="D133" s="25"/>
      <c r="E133" s="25"/>
      <c r="F133" s="25"/>
      <c r="G133" s="25"/>
      <c r="H133" s="25"/>
      <c r="I133" s="25"/>
      <c r="J133" s="11"/>
      <c r="K133" s="18">
        <f>K123+K90+K57+K25</f>
        <v>22382.938</v>
      </c>
    </row>
    <row r="134" spans="1:11" ht="15">
      <c r="A134" s="23" t="s">
        <v>95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73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17464.5</v>
      </c>
    </row>
    <row r="136" spans="1:11" ht="15.75">
      <c r="A136" s="8" t="s">
        <v>74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978.0120000000001</v>
      </c>
    </row>
    <row r="137" spans="1:11" ht="15.75">
      <c r="A137" s="26" t="s">
        <v>3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>
        <f>K111+K78+K45+K13</f>
        <v>2940.426</v>
      </c>
    </row>
    <row r="138" spans="1:11" ht="15.75">
      <c r="A138" s="26" t="s">
        <v>4</v>
      </c>
      <c r="B138" s="25"/>
      <c r="C138" s="25"/>
      <c r="D138" s="25"/>
      <c r="E138" s="25"/>
      <c r="F138" s="25"/>
      <c r="G138" s="25"/>
      <c r="H138" s="25"/>
      <c r="I138" s="25"/>
      <c r="J138" s="11"/>
      <c r="K138" s="17">
        <f>1000</f>
        <v>1000</v>
      </c>
    </row>
    <row r="139" spans="1:12" ht="15">
      <c r="A139" s="2" t="s">
        <v>96</v>
      </c>
      <c r="B139" s="3"/>
      <c r="C139" s="3"/>
      <c r="D139" s="3"/>
      <c r="E139" s="3"/>
      <c r="F139" s="3"/>
      <c r="G139" s="3"/>
      <c r="H139" s="3"/>
      <c r="I139" s="3"/>
      <c r="J139" s="4"/>
      <c r="K139" s="17">
        <v>8662</v>
      </c>
      <c r="L139" s="22"/>
    </row>
    <row r="140" spans="1:11" ht="15">
      <c r="A140" s="2" t="s">
        <v>97</v>
      </c>
      <c r="B140" s="3"/>
      <c r="C140" s="3"/>
      <c r="D140" s="3"/>
      <c r="E140" s="3"/>
      <c r="F140" s="3"/>
      <c r="G140" s="3"/>
      <c r="H140" s="3"/>
      <c r="I140" s="3"/>
      <c r="J140" s="4"/>
      <c r="K140" s="17"/>
    </row>
    <row r="141" spans="1:11" ht="15">
      <c r="A141" s="2" t="s">
        <v>98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7036</v>
      </c>
    </row>
    <row r="142" spans="1:11" ht="15">
      <c r="A142" s="2" t="s">
        <v>99</v>
      </c>
      <c r="B142" s="3"/>
      <c r="C142" s="3"/>
      <c r="D142" s="3"/>
      <c r="E142" s="3"/>
      <c r="F142" s="3"/>
      <c r="G142" s="3"/>
      <c r="H142" s="3"/>
      <c r="I142" s="3"/>
      <c r="J142" s="4"/>
      <c r="K142" s="17"/>
    </row>
    <row r="143" spans="1:11" ht="15">
      <c r="A143" s="27" t="s">
        <v>100</v>
      </c>
      <c r="B143" s="28"/>
      <c r="C143" s="28"/>
      <c r="D143" s="28"/>
      <c r="E143" s="28"/>
      <c r="F143" s="28"/>
      <c r="G143" s="28"/>
      <c r="H143" s="28"/>
      <c r="I143" s="28"/>
      <c r="J143" s="29"/>
      <c r="K143" s="17"/>
    </row>
    <row r="144" spans="1:11" ht="15">
      <c r="A144" s="2" t="s">
        <v>101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637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0"/>
  <sheetViews>
    <sheetView workbookViewId="0" topLeftCell="T94">
      <selection activeCell="AI131" sqref="AI131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37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3139</v>
      </c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15">
        <v>3660.2</v>
      </c>
      <c r="X4" s="19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15">
        <v>4103.4</v>
      </c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388.1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388.1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388.1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3.62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3.62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3.62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1404.922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1404.922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1404.922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1455.375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1455.375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1455.375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81.501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81.501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81.501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0.3*449*2.89</f>
        <v>389.28299999999996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>
        <f>0.3*359*2.89</f>
        <v>311.25300000000004</v>
      </c>
      <c r="Y13" s="8" t="s">
        <v>42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f>0.3*2.89*353</f>
        <v>306.051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1926.1589999999999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</f>
        <v>1848.129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</f>
        <v>1842.927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43</v>
      </c>
      <c r="C35" s="1"/>
      <c r="D35" s="1"/>
      <c r="E35" s="1"/>
      <c r="F35" s="1"/>
      <c r="G35" s="1"/>
      <c r="H35" s="1"/>
      <c r="I35" s="1"/>
      <c r="M35" s="1"/>
      <c r="N35" s="1" t="s">
        <v>57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5">
        <v>4541.4</v>
      </c>
      <c r="M37" s="2" t="s">
        <v>55</v>
      </c>
      <c r="N37" s="3"/>
      <c r="O37" s="3"/>
      <c r="P37" s="3"/>
      <c r="Q37" s="3"/>
      <c r="R37" s="3"/>
      <c r="S37" s="3"/>
      <c r="T37" s="3"/>
      <c r="U37" s="3"/>
      <c r="V37" s="4"/>
      <c r="W37" s="15">
        <v>4897.9</v>
      </c>
      <c r="X37" s="19"/>
      <c r="Y37" s="2" t="s">
        <v>58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5211.1</v>
      </c>
      <c r="AJ37" s="19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56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59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388.1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388.1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388.1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8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3.62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3.62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3.62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1404.922</v>
      </c>
      <c r="M42" s="2" t="s">
        <v>54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1404.922</v>
      </c>
      <c r="Y42" s="2" t="s">
        <v>60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1404.922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1455.375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1455.375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1455.375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81.501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81.501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81.501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>
        <f>0.3*259*2.89</f>
        <v>224.55300000000003</v>
      </c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>
        <f>0.3*209*2.89</f>
        <v>181.203</v>
      </c>
      <c r="Y46" s="8" t="s">
        <v>42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f>0.3*143*2.89</f>
        <v>123.981</v>
      </c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</f>
        <v>1761.429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</f>
        <v>1718.079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AI44+AI45+AI46</f>
        <v>1660.857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0" t="s">
        <v>61</v>
      </c>
      <c r="R67" s="21" t="s">
        <v>62</v>
      </c>
      <c r="AD67" s="21" t="s">
        <v>63</v>
      </c>
    </row>
    <row r="68" spans="1:36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15">
        <v>5467</v>
      </c>
      <c r="L68" s="19"/>
      <c r="M68" s="2" t="s">
        <v>65</v>
      </c>
      <c r="N68" s="3"/>
      <c r="O68" s="3"/>
      <c r="P68" s="3"/>
      <c r="Q68" s="3"/>
      <c r="R68" s="3"/>
      <c r="S68" s="3"/>
      <c r="T68" s="3"/>
      <c r="U68" s="3"/>
      <c r="V68" s="4"/>
      <c r="W68" s="18">
        <v>5768.8</v>
      </c>
      <c r="X68" s="19"/>
      <c r="Y68" s="2" t="s">
        <v>66</v>
      </c>
      <c r="Z68" s="3"/>
      <c r="AA68" s="3"/>
      <c r="AB68" s="3"/>
      <c r="AC68" s="3"/>
      <c r="AD68" s="3"/>
      <c r="AE68" s="3"/>
      <c r="AF68" s="3"/>
      <c r="AG68" s="3"/>
      <c r="AH68" s="4"/>
      <c r="AI68" s="15">
        <v>6139</v>
      </c>
      <c r="AJ68" s="22"/>
    </row>
    <row r="69" spans="1:35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68</v>
      </c>
      <c r="N69" s="3"/>
      <c r="O69" s="3"/>
      <c r="P69" s="3"/>
      <c r="Q69" s="3"/>
      <c r="R69" s="3"/>
      <c r="S69" s="3"/>
      <c r="T69" s="3"/>
      <c r="U69" s="3"/>
      <c r="V69" s="4"/>
      <c r="W69" s="15"/>
      <c r="Y69" s="2" t="s">
        <v>69</v>
      </c>
      <c r="Z69" s="3"/>
      <c r="AA69" s="3"/>
      <c r="AB69" s="3"/>
      <c r="AC69" s="3"/>
      <c r="AD69" s="3"/>
      <c r="AE69" s="3"/>
      <c r="AF69" s="3"/>
      <c r="AG69" s="3"/>
      <c r="AH69" s="4"/>
      <c r="AI69" s="15"/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388.1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388.1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388.1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8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3.62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3.62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3.62</v>
      </c>
    </row>
    <row r="73" spans="1:35" ht="15">
      <c r="A73" s="2" t="s">
        <v>70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1404.922</v>
      </c>
      <c r="M73" s="2" t="s">
        <v>71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1404.922</v>
      </c>
      <c r="Y73" s="2" t="s">
        <v>72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1404.922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73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1455.375</v>
      </c>
      <c r="M75" s="8" t="s">
        <v>73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1455.375</v>
      </c>
      <c r="Y75" s="8" t="s">
        <v>73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1455.375</v>
      </c>
    </row>
    <row r="76" spans="1:35" ht="15.75">
      <c r="A76" s="8" t="s">
        <v>74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81.501</v>
      </c>
      <c r="M76" s="8" t="s">
        <v>74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81.501</v>
      </c>
      <c r="Y76" s="8" t="s">
        <v>74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81.501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f>0.3*171*3.31</f>
        <v>169.803</v>
      </c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>
        <f>0.3*3.31*240</f>
        <v>238.32</v>
      </c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>
        <f>0.3*3.31*263</f>
        <v>261.159</v>
      </c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</f>
        <v>1706.679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W75+W76+W77</f>
        <v>1775.196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AI75+AI76+AI77</f>
        <v>1798.0349999999999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0" t="s">
        <v>77</v>
      </c>
      <c r="R98" s="21" t="s">
        <v>78</v>
      </c>
      <c r="AD98" s="21" t="s">
        <v>79</v>
      </c>
    </row>
    <row r="99" spans="1:36" ht="15">
      <c r="A99" s="2" t="s">
        <v>80</v>
      </c>
      <c r="B99" s="3"/>
      <c r="C99" s="3"/>
      <c r="D99" s="3"/>
      <c r="E99" s="3"/>
      <c r="F99" s="3"/>
      <c r="G99" s="3"/>
      <c r="H99" s="3"/>
      <c r="I99" s="3"/>
      <c r="J99" s="4"/>
      <c r="K99" s="18">
        <v>6532</v>
      </c>
      <c r="L99" s="19"/>
      <c r="M99" s="2" t="s">
        <v>81</v>
      </c>
      <c r="N99" s="3"/>
      <c r="O99" s="3"/>
      <c r="P99" s="3"/>
      <c r="Q99" s="3"/>
      <c r="R99" s="3"/>
      <c r="S99" s="3"/>
      <c r="T99" s="3"/>
      <c r="U99" s="3"/>
      <c r="V99" s="4"/>
      <c r="W99" s="15">
        <v>7004</v>
      </c>
      <c r="X99" s="22"/>
      <c r="Y99" s="2" t="s">
        <v>82</v>
      </c>
      <c r="Z99" s="3"/>
      <c r="AA99" s="3"/>
      <c r="AB99" s="3"/>
      <c r="AC99" s="3"/>
      <c r="AD99" s="3"/>
      <c r="AE99" s="3"/>
      <c r="AF99" s="3"/>
      <c r="AG99" s="3"/>
      <c r="AH99" s="4"/>
      <c r="AI99" s="18">
        <v>7531</v>
      </c>
      <c r="AJ99" s="19"/>
    </row>
    <row r="100" spans="1:35" ht="15">
      <c r="A100" s="2" t="s">
        <v>83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M100" s="2" t="s">
        <v>84</v>
      </c>
      <c r="N100" s="3"/>
      <c r="O100" s="3"/>
      <c r="P100" s="3"/>
      <c r="Q100" s="3"/>
      <c r="R100" s="3"/>
      <c r="S100" s="3"/>
      <c r="T100" s="3"/>
      <c r="U100" s="3"/>
      <c r="V100" s="4"/>
      <c r="W100" s="18"/>
      <c r="Y100" s="2" t="s">
        <v>85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/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388.1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388.1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388.1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8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3.62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3.62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3.62</v>
      </c>
    </row>
    <row r="104" spans="1:35" ht="15">
      <c r="A104" s="2" t="s">
        <v>86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1404.922</v>
      </c>
      <c r="M104" s="2" t="s">
        <v>87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1404.922</v>
      </c>
      <c r="Y104" s="2" t="s">
        <v>88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1404.922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1455.375</v>
      </c>
      <c r="M106" s="8" t="s">
        <v>73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1455.375</v>
      </c>
      <c r="Y106" s="8" t="s">
        <v>73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1455.375</v>
      </c>
    </row>
    <row r="107" spans="1:35" ht="15.75">
      <c r="A107" s="8" t="s">
        <v>74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81.501</v>
      </c>
      <c r="M107" s="8" t="s">
        <v>74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81.501</v>
      </c>
      <c r="Y107" s="8" t="s">
        <v>74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81.501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0.3*3.31*342</f>
        <v>339.606</v>
      </c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>
        <f>0.3*3.31*398</f>
        <v>395.214</v>
      </c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AI113</f>
        <v>1000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>
        <v>1000</v>
      </c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89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89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89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K106+K107+K108</f>
        <v>1876.482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W106+W107+W108</f>
        <v>1932.09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2536.876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30" ht="12.75">
      <c r="AI130" s="22">
        <f>AI104-AI99-AI120</f>
        <v>-8662.954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2014-02-07T06:17:39Z</cp:lastPrinted>
  <dcterms:created xsi:type="dcterms:W3CDTF">2012-04-11T04:13:08Z</dcterms:created>
  <dcterms:modified xsi:type="dcterms:W3CDTF">2014-02-07T06:17:41Z</dcterms:modified>
  <cp:category/>
  <cp:version/>
  <cp:contentType/>
  <cp:contentStatus/>
</cp:coreProperties>
</file>