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<sst xmlns="http://schemas.openxmlformats.org/spreadsheetml/2006/main" count="501" uniqueCount="108">
  <si>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</si>
  <si>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</si>
  <si>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</si>
  <si>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</si>
  <si>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</si>
  <si>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</si>
  <si>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</si>
  <si>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</si>
  <si>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</si>
  <si>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</si>
  <si>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</si>
  <si>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</si>
  <si>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</si>
  <si>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</si>
  <si>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</si>
  <si>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</si>
  <si>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</si>
  <si>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</si>
  <si>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</si>
  <si>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</si>
  <si>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</si>
  <si>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</si>
  <si>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</si>
  <si>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</si>
  <si>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</si>
  <si>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</si>
  <si>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</si>
  <si>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</si>
  <si>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коммунальным услугам жилого дома № 19 ул. Голикова за 1 квартал 2013г.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</si>
  <si>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</si>
  <si>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</si>
  <si>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</si>
  <si>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</si>
  <si>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</si>
  <si>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</si>
  <si>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</si>
  <si>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</si>
  <si>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19  ул. Голикова за январь 2013г.</t>
  </si>
  <si>
    <t>коммунальным услугам жилого дома № 19 ул. Голикова за февраль 2013г.</t>
  </si>
  <si>
    <t>коммунальным услугам жилого дома № 19 ул.Голикова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</si>
  <si>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</si>
  <si>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.Обслуживание газовых сетей (ВГО)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</si>
  <si>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</si>
  <si>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r>
      <t xml:space="preserve">3. </t>
    </r>
    <r>
      <rPr>
        <sz val="12"/>
        <rFont val="Arial Cyr"/>
        <family val="0"/>
      </rPr>
      <t>Освещение мест общего пользования (0,2)</t>
    </r>
  </si>
  <si>
    <t>коммунальным услугам жилого дома № 19  ул. Голикова за апрель  2013г.</t>
  </si>
  <si>
    <t>коммунальным услугам жилого дома № 19 ул. Голикова за май 2013г.</t>
  </si>
  <si>
    <t>коммунальным услугам жилого дома № 19 ул.Голикова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</si>
  <si>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</si>
  <si>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</si>
  <si>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</si>
  <si>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19 ул. Голикова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</si>
  <si>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</si>
  <si>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</si>
  <si>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</si>
  <si>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</si>
  <si>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</si>
  <si>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</si>
  <si>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</si>
  <si>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</si>
  <si>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</si>
  <si>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</si>
  <si>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</si>
  <si>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</si>
  <si>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</si>
  <si>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</si>
  <si>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</si>
  <si>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</si>
  <si>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</si>
  <si>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</si>
  <si>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</si>
  <si>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</si>
  <si>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</si>
  <si>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</si>
  <si>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</si>
  <si>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</si>
  <si>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</si>
  <si>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19 ул. Голикова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</si>
  <si>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</si>
  <si>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</si>
  <si>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</si>
  <si>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</si>
  <si>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</si>
  <si>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</si>
  <si>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</si>
  <si>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</si>
  <si>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</si>
  <si>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</si>
  <si>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</si>
  <si>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</si>
  <si>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</si>
  <si>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</si>
  <si>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 на 01.04.2013г.</t>
  </si>
  <si>
    <t>6. задолженность за собственниками на 01.07.2013г.</t>
  </si>
  <si>
    <t>6. задолженность за собственниками на 01.10.2013г.</t>
  </si>
  <si>
    <t>г. Электрические сети с заменой электролампочек (установка общедомового эл. счетчика)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</si>
  <si>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</si>
  <si>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</si>
  <si>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</si>
  <si>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</si>
  <si>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</si>
  <si>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</si>
  <si>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</si>
  <si>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</si>
  <si>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</si>
  <si>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19 ул. Голикова за 4 квартал 2013г.</t>
  </si>
  <si>
    <t>1. Задолженность по содержанию и текущему ремонту жилого дома на 01.10.2013года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</si>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</sst>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1">
      <selection activeCell="A132" sqref="A132:K144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1094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375.7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4080.1020000000003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6214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4226.625</v>
      </c>
    </row>
    <row r="12" spans="1:11" ht="15.75">
      <c r="A12" s="8" t="s">
        <v>75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Лист2!K12+Лист2!W12+Лист2!AI12</f>
        <v>236.69099999999997</v>
      </c>
    </row>
    <row r="13" spans="1:11" ht="15.75">
      <c r="A13" s="8" t="s">
        <v>4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Лист2!AI13+Лист2!W13+Лист2!K13</f>
        <v>671.0580000000001</v>
      </c>
    </row>
    <row r="14" spans="1:11" ht="15.75">
      <c r="A14" s="8" t="s">
        <v>5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6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7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9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10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11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12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13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14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15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5134.374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685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20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v>2148.3</v>
      </c>
      <c r="L36" s="20"/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375.7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8">
        <f>1360*3</f>
        <v>4080</v>
      </c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8">
        <v>2597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4226.625</v>
      </c>
    </row>
    <row r="44" spans="1:11" ht="15.75">
      <c r="A44" s="8" t="s">
        <v>75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236.69099999999997</v>
      </c>
    </row>
    <row r="45" spans="1:11" ht="15.75">
      <c r="A45" s="8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353.158</v>
      </c>
    </row>
    <row r="46" spans="1:11" ht="15.75">
      <c r="A46" s="8" t="s">
        <v>5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10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13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15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16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</f>
        <v>4816.474</v>
      </c>
    </row>
    <row r="58" spans="1:11" ht="15.75">
      <c r="A58" s="12"/>
      <c r="B58" s="7" t="s">
        <v>17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23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8">
        <v>2884.6</v>
      </c>
      <c r="L69" s="20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375.7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4080</v>
      </c>
    </row>
    <row r="74" spans="1:11" ht="15">
      <c r="A74" s="2" t="s">
        <v>93</v>
      </c>
      <c r="B74" s="3"/>
      <c r="C74" s="3"/>
      <c r="D74" s="3"/>
      <c r="E74" s="3"/>
      <c r="F74" s="3"/>
      <c r="G74" s="3"/>
      <c r="H74" s="3"/>
      <c r="I74" s="3"/>
      <c r="J74" s="4"/>
      <c r="K74" s="18">
        <v>1711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4226.625</v>
      </c>
    </row>
    <row r="77" spans="1:11" ht="15.75">
      <c r="A77" s="8" t="s">
        <v>75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236.69099999999997</v>
      </c>
    </row>
    <row r="78" spans="1:11" ht="15.75">
      <c r="A78" s="8" t="s">
        <v>4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446.188</v>
      </c>
    </row>
    <row r="79" spans="1:11" ht="15.75">
      <c r="A79" s="8" t="s">
        <v>5</v>
      </c>
      <c r="B79" s="7"/>
      <c r="C79" s="7"/>
      <c r="D79" s="7"/>
      <c r="E79" s="7"/>
      <c r="F79" s="7"/>
      <c r="G79" s="7"/>
      <c r="H79" s="7"/>
      <c r="I79" s="3"/>
      <c r="J79" s="4"/>
      <c r="K79" s="18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9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10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12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13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16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</f>
        <v>4909.504</v>
      </c>
    </row>
    <row r="91" spans="1:11" ht="15.75">
      <c r="A91" s="12"/>
      <c r="B91" s="7" t="s">
        <v>17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23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104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105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3715</v>
      </c>
      <c r="L102" s="19"/>
    </row>
    <row r="103" spans="1:11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375.7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106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4080</v>
      </c>
    </row>
    <row r="107" spans="1:11" ht="15">
      <c r="A107" s="2" t="s">
        <v>107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4226.625</v>
      </c>
    </row>
    <row r="110" spans="1:11" ht="15.75">
      <c r="A110" s="8" t="s">
        <v>75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236.69099999999997</v>
      </c>
    </row>
    <row r="111" spans="1:11" ht="15.75">
      <c r="A111" s="8" t="s">
        <v>4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Лист2!AI108+Лист2!W108+Лист2!K108</f>
        <v>639.88</v>
      </c>
    </row>
    <row r="112" spans="1:11" ht="15.75">
      <c r="A112" s="8" t="s">
        <v>5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2000</f>
        <v>2000</v>
      </c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9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10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12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13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15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16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7103.196</v>
      </c>
    </row>
    <row r="124" spans="1:11" ht="15.75">
      <c r="A124" s="12"/>
      <c r="B124" s="7" t="s">
        <v>17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23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3" t="s">
        <v>95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K106*4-K4</f>
        <v>15226</v>
      </c>
      <c r="L132" s="19"/>
    </row>
    <row r="133" spans="1:11" ht="15">
      <c r="A133" s="24" t="s">
        <v>96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21963.548</v>
      </c>
    </row>
    <row r="134" spans="1:11" ht="15">
      <c r="A134" s="23" t="s">
        <v>97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16906.5</v>
      </c>
    </row>
    <row r="136" spans="1:11" ht="15.75">
      <c r="A136" s="8" t="s">
        <v>75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946.7639999999999</v>
      </c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K111+K78+K45+K13</f>
        <v>2110.284</v>
      </c>
    </row>
    <row r="138" spans="1:11" ht="15.75">
      <c r="A138" s="26" t="s">
        <v>5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7">
        <f>2000</f>
        <v>2000</v>
      </c>
    </row>
    <row r="139" spans="1:12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6738</v>
      </c>
      <c r="L139" s="19"/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7"/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1388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7" t="s">
        <v>102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>
        <v>0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2003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1">
      <selection activeCell="AI130" sqref="AI130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1094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1481.3</v>
      </c>
      <c r="X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1816.5</v>
      </c>
      <c r="AJ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375.7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375.7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375.7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K6*3.62</f>
        <v>1360.034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1360.034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1360.034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1408.875</v>
      </c>
      <c r="M11" s="8" t="s">
        <v>3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1408.875</v>
      </c>
      <c r="Y11" s="8" t="s">
        <v>3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1408.875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78.89699999999999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78.89699999999999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78.89699999999999</v>
      </c>
    </row>
    <row r="13" spans="1:35" ht="15.75">
      <c r="A13" s="8" t="s">
        <v>4</v>
      </c>
      <c r="B13" s="3"/>
      <c r="C13" s="3"/>
      <c r="D13" s="3"/>
      <c r="E13" s="3"/>
      <c r="F13" s="3"/>
      <c r="G13" s="3"/>
      <c r="H13" s="3"/>
      <c r="I13" s="3"/>
      <c r="J13" s="4"/>
      <c r="K13" s="18">
        <f>0.2*449*2.89</f>
        <v>259.52200000000005</v>
      </c>
      <c r="M13" s="8" t="s">
        <v>4</v>
      </c>
      <c r="N13" s="3"/>
      <c r="O13" s="3"/>
      <c r="P13" s="3"/>
      <c r="Q13" s="3"/>
      <c r="R13" s="3"/>
      <c r="S13" s="3"/>
      <c r="T13" s="3"/>
      <c r="U13" s="3"/>
      <c r="V13" s="4"/>
      <c r="W13" s="18">
        <f>0.2*359*2.89</f>
        <v>207.502</v>
      </c>
      <c r="Y13" s="8" t="s">
        <v>43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0.2*353*2.89</f>
        <v>204.03400000000002</v>
      </c>
    </row>
    <row r="14" spans="1:35" ht="15.75">
      <c r="A14" s="8" t="s">
        <v>5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5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5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6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6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6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7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7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7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8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8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9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9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9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10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10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10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11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11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11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12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12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12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13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13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13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14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14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14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1747.2939999999999</v>
      </c>
      <c r="M25" s="9" t="s">
        <v>16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1695.274</v>
      </c>
      <c r="Y25" s="9" t="s">
        <v>16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1691.806</v>
      </c>
    </row>
    <row r="26" spans="1:35" ht="15.75">
      <c r="A26" s="12"/>
      <c r="B26" s="7" t="s">
        <v>17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17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17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18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18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18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19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19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19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20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20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20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21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21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21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22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22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22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23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23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23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v>2148.3</v>
      </c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15">
        <v>2425.7</v>
      </c>
      <c r="X37" s="20"/>
      <c r="Y37" s="2" t="s">
        <v>59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2674.2</v>
      </c>
      <c r="AJ37" s="20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60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375.7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375.7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375.7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3.62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K39*3.62</f>
        <v>1360.034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1360.034</v>
      </c>
      <c r="Y42" s="2" t="s">
        <v>61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1360.034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1408.875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1408.875</v>
      </c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1408.875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78.89699999999999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78.89699999999999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78.89699999999999</v>
      </c>
    </row>
    <row r="46" spans="1:35" ht="15.75">
      <c r="A46" s="8" t="s">
        <v>4</v>
      </c>
      <c r="B46" s="3"/>
      <c r="C46" s="3"/>
      <c r="D46" s="3"/>
      <c r="E46" s="3"/>
      <c r="F46" s="3"/>
      <c r="G46" s="3"/>
      <c r="H46" s="3"/>
      <c r="I46" s="3"/>
      <c r="J46" s="4"/>
      <c r="K46" s="18">
        <f>0.2*259*2.89</f>
        <v>149.70200000000003</v>
      </c>
      <c r="M46" s="8" t="s">
        <v>4</v>
      </c>
      <c r="N46" s="3"/>
      <c r="O46" s="3"/>
      <c r="P46" s="3"/>
      <c r="Q46" s="3"/>
      <c r="R46" s="3"/>
      <c r="S46" s="3"/>
      <c r="T46" s="3"/>
      <c r="U46" s="3"/>
      <c r="V46" s="4"/>
      <c r="W46" s="18">
        <f>0.2*209*2.89</f>
        <v>120.80200000000002</v>
      </c>
      <c r="Y46" s="8" t="s">
        <v>43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0.2*143*2.89</f>
        <v>82.65400000000001</v>
      </c>
    </row>
    <row r="47" spans="1:35" ht="15.75">
      <c r="A47" s="8" t="s">
        <v>5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5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5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6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6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8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8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9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9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10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10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10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11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11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12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12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12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13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13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13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14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14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15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15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15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16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1637.474</v>
      </c>
      <c r="M58" s="9" t="s">
        <v>16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1608.574</v>
      </c>
      <c r="Y58" s="9" t="s">
        <v>16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1570.426</v>
      </c>
    </row>
    <row r="59" spans="1:35" ht="15.75">
      <c r="A59" s="12"/>
      <c r="B59" s="7" t="s">
        <v>17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17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17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22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22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23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23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23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62</v>
      </c>
      <c r="R67" s="22" t="s">
        <v>63</v>
      </c>
      <c r="AD67" s="22" t="s">
        <v>64</v>
      </c>
    </row>
    <row r="68" spans="1:36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18">
        <v>2884.6</v>
      </c>
      <c r="L68" s="20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15">
        <v>3126</v>
      </c>
      <c r="X68" s="19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3413</v>
      </c>
      <c r="AJ68" s="20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375.7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375.7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375.7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3.62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3.62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3.62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1360.034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1360.034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1360.034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1408.875</v>
      </c>
      <c r="M75" s="8" t="s">
        <v>74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1408.875</v>
      </c>
      <c r="Y75" s="8" t="s">
        <v>74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1408.875</v>
      </c>
    </row>
    <row r="76" spans="1:35" ht="15.75">
      <c r="A76" s="8" t="s">
        <v>75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78.89699999999999</v>
      </c>
      <c r="M76" s="8" t="s">
        <v>75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78.89699999999999</v>
      </c>
      <c r="Y76" s="8" t="s">
        <v>75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78.89699999999999</v>
      </c>
    </row>
    <row r="77" spans="1:35" ht="15.75">
      <c r="A77" s="8" t="s">
        <v>4</v>
      </c>
      <c r="B77" s="3"/>
      <c r="C77" s="3"/>
      <c r="D77" s="3"/>
      <c r="E77" s="3"/>
      <c r="F77" s="3"/>
      <c r="G77" s="3"/>
      <c r="H77" s="3"/>
      <c r="I77" s="3"/>
      <c r="J77" s="4"/>
      <c r="K77" s="18">
        <f>0.2*171*3.31</f>
        <v>113.20200000000001</v>
      </c>
      <c r="M77" s="8" t="s">
        <v>4</v>
      </c>
      <c r="N77" s="3"/>
      <c r="O77" s="3"/>
      <c r="P77" s="3"/>
      <c r="Q77" s="3"/>
      <c r="R77" s="3"/>
      <c r="S77" s="3"/>
      <c r="T77" s="3"/>
      <c r="U77" s="3"/>
      <c r="V77" s="4"/>
      <c r="W77" s="18">
        <f>0.2*240*3.31</f>
        <v>158.88</v>
      </c>
      <c r="Y77" s="8" t="s">
        <v>4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0.2*3.31*263</f>
        <v>174.106</v>
      </c>
    </row>
    <row r="78" spans="1:35" ht="15.75">
      <c r="A78" s="8" t="s">
        <v>5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5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5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6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6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7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7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8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8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9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9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10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10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10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11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11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12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12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13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13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13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14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14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15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15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15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16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1600.974</v>
      </c>
      <c r="M89" s="9" t="s">
        <v>16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1646.652</v>
      </c>
      <c r="Y89" s="9" t="s">
        <v>16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1661.878</v>
      </c>
    </row>
    <row r="90" spans="1:35" ht="15.75">
      <c r="A90" s="12"/>
      <c r="B90" s="7" t="s">
        <v>17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17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17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22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22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23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23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23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78</v>
      </c>
      <c r="R98" s="22" t="s">
        <v>79</v>
      </c>
      <c r="AD98" s="22" t="s">
        <v>80</v>
      </c>
    </row>
    <row r="99" spans="1:36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15">
        <v>3715</v>
      </c>
      <c r="L99" s="20"/>
      <c r="M99" s="2" t="s">
        <v>82</v>
      </c>
      <c r="N99" s="3"/>
      <c r="O99" s="3"/>
      <c r="P99" s="3"/>
      <c r="Q99" s="3"/>
      <c r="R99" s="3"/>
      <c r="S99" s="3"/>
      <c r="T99" s="3"/>
      <c r="U99" s="3"/>
      <c r="V99" s="4"/>
      <c r="W99" s="15">
        <v>4069</v>
      </c>
      <c r="X99" s="20"/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15">
        <v>4460</v>
      </c>
      <c r="AJ99" s="20"/>
    </row>
    <row r="100" spans="1:35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85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375.7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375.7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375.7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3.62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3.62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3.62</v>
      </c>
    </row>
    <row r="104" spans="1:35" ht="15">
      <c r="A104" s="2" t="s">
        <v>87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1360.034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1360.034</v>
      </c>
      <c r="Y104" s="2" t="s">
        <v>89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1360.034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1408.875</v>
      </c>
      <c r="M106" s="8" t="s">
        <v>74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1408.875</v>
      </c>
      <c r="Y106" s="8" t="s">
        <v>74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1408.875</v>
      </c>
    </row>
    <row r="107" spans="1:35" ht="15.75">
      <c r="A107" s="8" t="s">
        <v>75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78.89699999999999</v>
      </c>
      <c r="M107" s="8" t="s">
        <v>75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78.89699999999999</v>
      </c>
      <c r="Y107" s="8" t="s">
        <v>75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78.89699999999999</v>
      </c>
    </row>
    <row r="108" spans="1:35" ht="15.75">
      <c r="A108" s="8" t="s">
        <v>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342*3.31*0.2</f>
        <v>226.404</v>
      </c>
      <c r="M108" s="8" t="s">
        <v>4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0.2*3.31*398</f>
        <v>263.476</v>
      </c>
      <c r="Y108" s="8" t="s">
        <v>4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v>150</v>
      </c>
    </row>
    <row r="109" spans="1:35" ht="15.75">
      <c r="A109" s="8" t="s">
        <v>5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5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5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v>2000</v>
      </c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8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8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9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9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94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2000</v>
      </c>
    </row>
    <row r="114" spans="1:35" ht="15">
      <c r="A114" s="9" t="s">
        <v>10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10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10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11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11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12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12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13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13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13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14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14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14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90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90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16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1714.176</v>
      </c>
      <c r="M120" s="9" t="s">
        <v>16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1751.248</v>
      </c>
      <c r="Y120" s="9" t="s">
        <v>16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3637.772</v>
      </c>
    </row>
    <row r="121" spans="1:35" ht="15.75">
      <c r="A121" s="12"/>
      <c r="B121" s="7" t="s">
        <v>17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17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17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22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22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23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23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0">
        <f>AI104-AI99-AI120</f>
        <v>-6737.737999999999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2014-02-07T06:16:43Z</cp:lastPrinted>
  <dcterms:created xsi:type="dcterms:W3CDTF">2012-04-11T04:13:08Z</dcterms:created>
  <dcterms:modified xsi:type="dcterms:W3CDTF">2014-02-07T06:16:52Z</dcterms:modified>
  <cp:category/>
  <cp:version/>
  <cp:contentType/>
  <cp:contentStatus/>
</cp:coreProperties>
</file>