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<sst xmlns="http://schemas.openxmlformats.org/spreadsheetml/2006/main" count="501" uniqueCount="107">
  <si>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</si>
  <si>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</si>
  <si>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</si>
  <si>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</si>
  <si>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</si>
  <si>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</si>
  <si>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</si>
  <si>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</si>
  <si>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</si>
  <si>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</si>
  <si>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</si>
  <si>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</si>
  <si>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</si>
  <si>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</si>
  <si>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</si>
  <si>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</si>
  <si>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</si>
  <si>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</si>
  <si>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</si>
  <si>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</si>
  <si>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</si>
  <si>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</si>
  <si>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</si>
  <si>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коммунальным услугам жилого дома № 49а ул. Фруктовая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</si>
  <si>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</si>
  <si>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</si>
  <si>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</si>
  <si>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</si>
  <si>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</si>
  <si>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49а ул. Фруктовая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</si>
  <si>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</si>
  <si>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</si>
  <si>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</si>
  <si>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</si>
  <si>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</si>
  <si>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</si>
  <si>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</si>
  <si>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</si>
  <si>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</si>
  <si>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</si>
  <si>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</si>
  <si>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49а  ул. Фруктовая  за январь 2013г.</t>
  </si>
  <si>
    <t>коммунальным услугам жилого дома № 49а ул. Фруктовая за февраль 2013г.</t>
  </si>
  <si>
    <t>коммунальным услугам жилого дома № 49а ул. Фруктовая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</si>
  <si>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</si>
  <si>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</si>
  <si>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(прочистка снега к яме) (доски объявления)</t>
  </si>
  <si>
    <t>коммунальным услугам жилого дома № 49а  ул. Фруктовая  за апрель  2013г.</t>
  </si>
  <si>
    <t>коммунальным услугам жилого дома № 49а ул. Фруктовая за май  2013г.</t>
  </si>
  <si>
    <t>коммунальным услугам жилого дома № 49а ул. Фруктовая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</si>
  <si>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</si>
  <si>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</si>
  <si>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</si>
  <si>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</si>
  <si>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</si>
  <si>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</si>
  <si>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</si>
  <si>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</si>
  <si>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</si>
  <si>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</si>
  <si>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</si>
  <si>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</si>
  <si>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</si>
  <si>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</si>
  <si>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</si>
  <si>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</si>
  <si>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</si>
  <si>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</si>
  <si>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</si>
  <si>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</si>
  <si>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</si>
  <si>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</si>
  <si>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</si>
  <si>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</si>
  <si>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</si>
  <si>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</si>
  <si>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49а ул. Фруктовая за 3 квартал 2013г.</t>
  </si>
  <si>
    <t xml:space="preserve">5.начислено за 3 квартал 2013г. </t>
  </si>
  <si>
    <t>к. Прочие работы (заделка швов)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</si>
  <si>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</si>
  <si>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</si>
  <si>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</si>
  <si>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</si>
  <si>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</si>
  <si>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</si>
  <si>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</si>
  <si>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</si>
  <si>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</si>
  <si>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</si>
  <si>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</si>
  <si>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</si>
  <si>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</si>
  <si>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</si>
  <si>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задолженность за собственниками на 01.07.2012г.</t>
  </si>
  <si>
    <t>6. задолженность за собственниками на 01.10.2013г.</t>
  </si>
  <si>
    <t>коммунальным услугам жилого дома № 49а ул. Фруктовая за 4 квартал 2013г.</t>
  </si>
  <si>
    <t xml:space="preserve">5.начислено за 4 квартал 2013г. </t>
  </si>
  <si>
    <t>6.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</si>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</sst>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5">
          <cell r="C335">
            <v>716.5</v>
          </cell>
          <cell r="D335">
            <v>16637.1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workbookViewId="0" topLeftCell="A114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28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30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31</v>
      </c>
      <c r="B5" s="3"/>
      <c r="C5" s="3"/>
      <c r="D5" s="3"/>
      <c r="E5" s="3"/>
      <c r="F5" s="3"/>
      <c r="G5" s="3"/>
      <c r="H5" s="3"/>
      <c r="I5" s="3"/>
      <c r="J5" s="4"/>
      <c r="K5" s="15">
        <v>27995.5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716.5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16637.13</v>
      </c>
    </row>
    <row r="9" spans="1:11" ht="15">
      <c r="A9" s="2" t="s">
        <v>92</v>
      </c>
      <c r="B9" s="3"/>
      <c r="C9" s="3"/>
      <c r="D9" s="3"/>
      <c r="E9" s="3"/>
      <c r="F9" s="3"/>
      <c r="G9" s="3"/>
      <c r="H9" s="3"/>
      <c r="I9" s="3"/>
      <c r="J9" s="4"/>
      <c r="K9" s="18">
        <v>8333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8060.625</v>
      </c>
    </row>
    <row r="12" spans="1:11" ht="15.75">
      <c r="A12" s="8" t="s">
        <v>45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451.395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K24</f>
        <v>1964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>
        <v>1964</v>
      </c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10476.02</v>
      </c>
    </row>
    <row r="26" spans="1:11" ht="15.75">
      <c r="A26" s="12"/>
      <c r="B26" s="7" t="s">
        <v>56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53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770</v>
      </c>
    </row>
    <row r="28" spans="1:11" ht="15">
      <c r="A28" s="2" t="s">
        <v>54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350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5676</v>
      </c>
    </row>
    <row r="30" spans="1:11" ht="15">
      <c r="A30" s="2" t="s">
        <v>55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2" spans="1:9" ht="15">
      <c r="A32" s="1"/>
      <c r="B32" s="1" t="s">
        <v>28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24</v>
      </c>
      <c r="B35" s="3"/>
      <c r="C35" s="3"/>
      <c r="D35" s="3"/>
      <c r="E35" s="3"/>
      <c r="F35" s="3"/>
      <c r="G35" s="3"/>
      <c r="H35" s="3"/>
      <c r="I35" s="3"/>
      <c r="J35" s="4"/>
      <c r="K35" s="15">
        <v>0</v>
      </c>
    </row>
    <row r="36" spans="1:12" ht="15">
      <c r="A36" s="2" t="s">
        <v>25</v>
      </c>
      <c r="B36" s="3"/>
      <c r="C36" s="3"/>
      <c r="D36" s="3"/>
      <c r="E36" s="3"/>
      <c r="F36" s="3"/>
      <c r="G36" s="3"/>
      <c r="H36" s="3"/>
      <c r="I36" s="3"/>
      <c r="J36" s="4"/>
      <c r="K36" s="15">
        <v>34156.6</v>
      </c>
      <c r="L36" s="19"/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'[1]Лист1'!$C$335</f>
        <v>716.5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16</v>
      </c>
    </row>
    <row r="39" spans="1:11" ht="15">
      <c r="A39" s="2" t="s">
        <v>26</v>
      </c>
      <c r="B39" s="3"/>
      <c r="C39" s="3"/>
      <c r="D39" s="3"/>
      <c r="E39" s="3"/>
      <c r="F39" s="3"/>
      <c r="G39" s="3"/>
      <c r="H39" s="3"/>
      <c r="I39" s="3"/>
      <c r="J39" s="4"/>
      <c r="K39" s="18">
        <f>'[1]Лист1'!$D$335</f>
        <v>16637.1</v>
      </c>
    </row>
    <row r="40" spans="1:11" ht="15">
      <c r="A40" s="2" t="s">
        <v>93</v>
      </c>
      <c r="B40" s="3"/>
      <c r="C40" s="3"/>
      <c r="D40" s="3"/>
      <c r="E40" s="3"/>
      <c r="F40" s="3"/>
      <c r="G40" s="3"/>
      <c r="H40" s="3"/>
      <c r="I40" s="3"/>
      <c r="J40" s="4"/>
      <c r="K40" s="18">
        <v>3155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75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K37*3.75*3</f>
        <v>8060.625</v>
      </c>
    </row>
    <row r="43" spans="1:11" ht="15.75">
      <c r="A43" s="8" t="s">
        <v>45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451.395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>
        <v>0</v>
      </c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K46+K47+K48+K49+K50+K51+K52+K53+K54+K55</f>
        <v>0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>
        <v>0</v>
      </c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>
        <v>0</v>
      </c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>
        <v>0</v>
      </c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>
        <v>0</v>
      </c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>
        <v>0</v>
      </c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0</v>
      </c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K42+K43+K44+K45</f>
        <v>8512.02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>
        <v>0</v>
      </c>
    </row>
    <row r="60" spans="1:11" ht="15">
      <c r="A60" s="2" t="s">
        <v>27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>
        <v>0</v>
      </c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>
        <v>0</v>
      </c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5" spans="1:9" ht="15">
      <c r="A65" s="1"/>
      <c r="B65" s="1" t="s">
        <v>28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76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1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15">
        <v>0</v>
      </c>
    </row>
    <row r="69" spans="1:12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5">
        <f>K36+K39-K56</f>
        <v>42281.67999999999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'[1]Лист1'!$C$335</f>
        <v>716.5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v>16</v>
      </c>
    </row>
    <row r="72" spans="1:11" ht="15">
      <c r="A72" s="2" t="s">
        <v>77</v>
      </c>
      <c r="B72" s="3"/>
      <c r="C72" s="3"/>
      <c r="D72" s="3"/>
      <c r="E72" s="3"/>
      <c r="F72" s="3"/>
      <c r="G72" s="3"/>
      <c r="H72" s="3"/>
      <c r="I72" s="3"/>
      <c r="J72" s="4"/>
      <c r="K72" s="18">
        <f>'[1]Лист1'!$D$335</f>
        <v>16637.1</v>
      </c>
    </row>
    <row r="73" spans="1:11" ht="15">
      <c r="A73" s="2" t="s">
        <v>94</v>
      </c>
      <c r="B73" s="3"/>
      <c r="C73" s="3"/>
      <c r="D73" s="3"/>
      <c r="E73" s="3"/>
      <c r="F73" s="3"/>
      <c r="G73" s="3"/>
      <c r="H73" s="3"/>
      <c r="I73" s="3"/>
      <c r="J73" s="4"/>
      <c r="K73" s="18">
        <v>4086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75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8060.625</v>
      </c>
    </row>
    <row r="76" spans="1:11" ht="15.75">
      <c r="A76" s="8" t="s">
        <v>45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451.395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>
        <v>0</v>
      </c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Лист2!W78</f>
        <v>960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9472.02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27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28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95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1" ht="15">
      <c r="A101" s="2" t="s">
        <v>82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</row>
    <row r="102" spans="1:11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K69+K72-K89</f>
        <v>49446.759999999995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716.5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16</v>
      </c>
    </row>
    <row r="105" spans="1:11" ht="15">
      <c r="A105" s="2" t="s">
        <v>96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16637.1</v>
      </c>
    </row>
    <row r="106" spans="1:11" ht="15">
      <c r="A106" s="2" t="s">
        <v>97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75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8060.625</v>
      </c>
    </row>
    <row r="109" spans="1:11" ht="15.75">
      <c r="A109" s="8" t="s">
        <v>45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451.395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Лист2!AI109</f>
        <v>2659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4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N117" s="20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11171.02</v>
      </c>
    </row>
    <row r="123" spans="1:15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  <c r="O123" s="20"/>
    </row>
    <row r="124" spans="1:15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O124" s="20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27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4" t="s">
        <v>98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8">
        <f>K105*4+K5</f>
        <v>94543.9</v>
      </c>
    </row>
    <row r="132" spans="1:11" ht="15">
      <c r="A132" s="25" t="s">
        <v>99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18">
        <f>K122+K89+K56+K25</f>
        <v>39631.08</v>
      </c>
    </row>
    <row r="133" spans="1:11" ht="15">
      <c r="A133" s="24" t="s">
        <v>100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8"/>
    </row>
    <row r="134" spans="1:11" ht="15.75">
      <c r="A134" s="8" t="s">
        <v>75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8">
        <f>K108*4</f>
        <v>32242.5</v>
      </c>
    </row>
    <row r="135" spans="1:11" ht="15.75">
      <c r="A135" s="8" t="s">
        <v>45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8">
        <f>K109*4</f>
        <v>1805.58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18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18">
        <f>K111+K78+K14</f>
        <v>5583</v>
      </c>
    </row>
    <row r="138" spans="1:11" ht="15">
      <c r="A138" s="2" t="s">
        <v>101</v>
      </c>
      <c r="B138" s="3"/>
      <c r="C138" s="3"/>
      <c r="D138" s="3"/>
      <c r="E138" s="3"/>
      <c r="F138" s="3"/>
      <c r="G138" s="3"/>
      <c r="H138" s="3"/>
      <c r="I138" s="3"/>
      <c r="J138" s="14"/>
      <c r="K138" s="17"/>
    </row>
    <row r="139" spans="1:11" ht="15">
      <c r="A139" s="2" t="s">
        <v>102</v>
      </c>
      <c r="B139" s="3"/>
      <c r="C139" s="3"/>
      <c r="D139" s="3"/>
      <c r="E139" s="3"/>
      <c r="F139" s="3"/>
      <c r="G139" s="3"/>
      <c r="H139" s="3"/>
      <c r="I139" s="3"/>
      <c r="J139" s="14"/>
      <c r="K139" s="18">
        <f>K131-K132</f>
        <v>54912.81999999999</v>
      </c>
    </row>
    <row r="140" spans="1:11" ht="15">
      <c r="A140" s="2" t="s">
        <v>103</v>
      </c>
      <c r="B140" s="3"/>
      <c r="C140" s="3"/>
      <c r="D140" s="3"/>
      <c r="E140" s="3"/>
      <c r="F140" s="3"/>
      <c r="G140" s="3"/>
      <c r="H140" s="3"/>
      <c r="I140" s="3"/>
      <c r="J140" s="14"/>
      <c r="K140" s="17">
        <v>2278</v>
      </c>
    </row>
    <row r="141" spans="1:11" ht="15">
      <c r="A141" s="2" t="s">
        <v>104</v>
      </c>
      <c r="B141" s="3"/>
      <c r="C141" s="3"/>
      <c r="D141" s="3"/>
      <c r="E141" s="3"/>
      <c r="F141" s="3"/>
      <c r="G141" s="3"/>
      <c r="H141" s="3"/>
      <c r="I141" s="3"/>
      <c r="J141" s="14"/>
      <c r="K141" s="17">
        <v>4444</v>
      </c>
    </row>
    <row r="142" spans="1:11" ht="15">
      <c r="A142" s="28" t="s">
        <v>105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17">
        <v>347</v>
      </c>
    </row>
    <row r="143" spans="1:11" ht="15">
      <c r="A143" s="2" t="s">
        <v>106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7">
        <v>555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S90">
      <selection activeCell="AI130" sqref="AI130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125" style="0" customWidth="1"/>
  </cols>
  <sheetData>
    <row r="1" spans="1:33" ht="15">
      <c r="A1" s="1"/>
      <c r="B1" s="1" t="s">
        <v>28</v>
      </c>
      <c r="C1" s="1"/>
      <c r="D1" s="1"/>
      <c r="E1" s="1"/>
      <c r="F1" s="1"/>
      <c r="G1" s="1"/>
      <c r="H1" s="1"/>
      <c r="I1" s="1"/>
      <c r="M1" s="1"/>
      <c r="N1" s="1" t="s">
        <v>28</v>
      </c>
      <c r="O1" s="1"/>
      <c r="P1" s="1"/>
      <c r="Q1" s="1"/>
      <c r="R1" s="1"/>
      <c r="S1" s="1"/>
      <c r="T1" s="1"/>
      <c r="U1" s="1"/>
      <c r="Y1" s="1"/>
      <c r="Z1" s="1" t="s">
        <v>28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41</v>
      </c>
      <c r="C2" s="1"/>
      <c r="D2" s="1"/>
      <c r="E2" s="1"/>
      <c r="F2" s="1"/>
      <c r="G2" s="1"/>
      <c r="H2" s="1"/>
      <c r="I2" s="1"/>
      <c r="M2" s="1"/>
      <c r="N2" s="1" t="s">
        <v>42</v>
      </c>
      <c r="O2" s="1"/>
      <c r="P2" s="1"/>
      <c r="Q2" s="1"/>
      <c r="R2" s="1"/>
      <c r="S2" s="1"/>
      <c r="T2" s="1"/>
      <c r="U2" s="1"/>
      <c r="Y2" s="1"/>
      <c r="Z2" s="1" t="s">
        <v>43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30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33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34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31</v>
      </c>
      <c r="B5" s="3"/>
      <c r="C5" s="3"/>
      <c r="D5" s="3"/>
      <c r="E5" s="3"/>
      <c r="F5" s="3"/>
      <c r="G5" s="3"/>
      <c r="H5" s="3"/>
      <c r="I5" s="3"/>
      <c r="J5" s="4"/>
      <c r="K5" s="15">
        <v>27995.5</v>
      </c>
      <c r="M5" s="2" t="s">
        <v>35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30703.87</v>
      </c>
      <c r="Y5" s="2" t="s">
        <v>36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33412.240000000005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716.5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716.5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716.5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16</v>
      </c>
    </row>
    <row r="8" spans="1:35" ht="15">
      <c r="A8" s="2" t="s">
        <v>37</v>
      </c>
      <c r="B8" s="3"/>
      <c r="C8" s="3"/>
      <c r="D8" s="3"/>
      <c r="E8" s="3"/>
      <c r="F8" s="3"/>
      <c r="G8" s="3"/>
      <c r="H8" s="3"/>
      <c r="I8" s="3"/>
      <c r="J8" s="4"/>
      <c r="K8" s="17">
        <v>7.74</v>
      </c>
      <c r="M8" s="2" t="s">
        <v>37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7.74</v>
      </c>
      <c r="Y8" s="2" t="s">
        <v>37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7.74</v>
      </c>
    </row>
    <row r="9" spans="1:35" ht="15">
      <c r="A9" s="2" t="s">
        <v>38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5545.71</v>
      </c>
      <c r="M9" s="2" t="s">
        <v>39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5545.71</v>
      </c>
      <c r="Y9" s="2" t="s">
        <v>40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5545.71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44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2686.875</v>
      </c>
      <c r="M11" s="8" t="s">
        <v>44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2686.875</v>
      </c>
      <c r="Y11" s="8" t="s">
        <v>44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2686.875</v>
      </c>
    </row>
    <row r="12" spans="1:35" ht="15.75">
      <c r="A12" s="8" t="s">
        <v>45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150.465</v>
      </c>
      <c r="M12" s="8" t="s">
        <v>45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150.465</v>
      </c>
      <c r="Y12" s="8" t="s">
        <v>45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150.465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AI24</f>
        <v>1964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46</v>
      </c>
      <c r="Z24" s="3"/>
      <c r="AA24" s="3"/>
      <c r="AB24" s="3"/>
      <c r="AC24" s="3"/>
      <c r="AD24" s="3"/>
      <c r="AE24" s="3"/>
      <c r="AF24" s="3"/>
      <c r="AG24" s="3"/>
      <c r="AH24" s="4"/>
      <c r="AI24" s="5">
        <f>1000+964</f>
        <v>1964</v>
      </c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2837.34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2837.34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4801.34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28</v>
      </c>
      <c r="C34" s="1"/>
      <c r="D34" s="1"/>
      <c r="E34" s="1"/>
      <c r="F34" s="1"/>
      <c r="G34" s="1"/>
      <c r="H34" s="1"/>
      <c r="I34" s="1"/>
      <c r="M34" s="1"/>
      <c r="N34" s="1" t="s">
        <v>28</v>
      </c>
      <c r="O34" s="1"/>
      <c r="P34" s="1"/>
      <c r="Q34" s="1"/>
      <c r="R34" s="1"/>
      <c r="S34" s="1"/>
      <c r="T34" s="1"/>
      <c r="U34" s="1"/>
      <c r="Y34" s="1"/>
      <c r="Z34" s="1" t="s">
        <v>28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47</v>
      </c>
      <c r="C35" s="1"/>
      <c r="D35" s="1"/>
      <c r="E35" s="1"/>
      <c r="F35" s="1"/>
      <c r="G35" s="1"/>
      <c r="H35" s="1"/>
      <c r="I35" s="1"/>
      <c r="M35" s="1"/>
      <c r="N35" s="1" t="s">
        <v>48</v>
      </c>
      <c r="O35" s="1"/>
      <c r="P35" s="1"/>
      <c r="Q35" s="1"/>
      <c r="R35" s="1"/>
      <c r="S35" s="1"/>
      <c r="T35" s="1"/>
      <c r="U35" s="1"/>
      <c r="Y35" s="1"/>
      <c r="Z35" s="1" t="s">
        <v>49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50</v>
      </c>
      <c r="B37" s="3"/>
      <c r="C37" s="3"/>
      <c r="D37" s="3"/>
      <c r="E37" s="3"/>
      <c r="F37" s="3"/>
      <c r="G37" s="3"/>
      <c r="H37" s="3"/>
      <c r="I37" s="3"/>
      <c r="J37" s="4"/>
      <c r="K37" s="21"/>
      <c r="M37" s="2" t="s">
        <v>57</v>
      </c>
      <c r="N37" s="3"/>
      <c r="O37" s="3"/>
      <c r="P37" s="3"/>
      <c r="Q37" s="3"/>
      <c r="R37" s="3"/>
      <c r="S37" s="3"/>
      <c r="T37" s="3"/>
      <c r="U37" s="3"/>
      <c r="V37" s="4"/>
      <c r="W37" s="21"/>
      <c r="Y37" s="2" t="s">
        <v>60</v>
      </c>
      <c r="Z37" s="3"/>
      <c r="AA37" s="3"/>
      <c r="AB37" s="3"/>
      <c r="AC37" s="3"/>
      <c r="AD37" s="3"/>
      <c r="AE37" s="3"/>
      <c r="AF37" s="3"/>
      <c r="AG37" s="3"/>
      <c r="AH37" s="4"/>
      <c r="AI37" s="21"/>
    </row>
    <row r="38" spans="1:35" ht="15">
      <c r="A38" s="2" t="s">
        <v>51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34156.61</v>
      </c>
      <c r="M38" s="2" t="s">
        <v>58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36864.979999999996</v>
      </c>
      <c r="Y38" s="2" t="s">
        <v>61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39573.34999999999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716.5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716.5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716.5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16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16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16</v>
      </c>
    </row>
    <row r="41" spans="1:35" ht="15">
      <c r="A41" s="2" t="s">
        <v>37</v>
      </c>
      <c r="B41" s="3"/>
      <c r="C41" s="3"/>
      <c r="D41" s="3"/>
      <c r="E41" s="3"/>
      <c r="F41" s="3"/>
      <c r="G41" s="3"/>
      <c r="H41" s="3"/>
      <c r="I41" s="3"/>
      <c r="J41" s="4"/>
      <c r="K41" s="17">
        <v>7.74</v>
      </c>
      <c r="M41" s="2" t="s">
        <v>37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7.74</v>
      </c>
      <c r="Y41" s="2" t="s">
        <v>37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7.74</v>
      </c>
    </row>
    <row r="42" spans="1:35" ht="15">
      <c r="A42" s="2" t="s">
        <v>52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5545.71</v>
      </c>
      <c r="M42" s="2" t="s">
        <v>59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5545.71</v>
      </c>
      <c r="Y42" s="2" t="s">
        <v>62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5545.71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44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2686.875</v>
      </c>
      <c r="M44" s="8" t="s">
        <v>44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2686.875</v>
      </c>
      <c r="Y44" s="8" t="s">
        <v>44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2686.875</v>
      </c>
    </row>
    <row r="45" spans="1:35" ht="15.75">
      <c r="A45" s="8" t="s">
        <v>45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150.465</v>
      </c>
      <c r="M45" s="8" t="s">
        <v>45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150.465</v>
      </c>
      <c r="Y45" s="8" t="s">
        <v>45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150.465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AI57</f>
        <v>0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46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</f>
        <v>2837.34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</f>
        <v>2837.34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2837.34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2" t="s">
        <v>63</v>
      </c>
      <c r="R67" s="23" t="s">
        <v>64</v>
      </c>
      <c r="AD67" s="23" t="s">
        <v>65</v>
      </c>
    </row>
    <row r="68" spans="1:35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21"/>
      <c r="M68" s="2" t="s">
        <v>67</v>
      </c>
      <c r="N68" s="3"/>
      <c r="O68" s="3"/>
      <c r="P68" s="3"/>
      <c r="Q68" s="3"/>
      <c r="R68" s="3"/>
      <c r="S68" s="3"/>
      <c r="T68" s="3"/>
      <c r="U68" s="3"/>
      <c r="V68" s="4"/>
      <c r="W68" s="21"/>
      <c r="Y68" s="2" t="s">
        <v>68</v>
      </c>
      <c r="Z68" s="3"/>
      <c r="AA68" s="3"/>
      <c r="AB68" s="3"/>
      <c r="AC68" s="3"/>
      <c r="AD68" s="3"/>
      <c r="AE68" s="3"/>
      <c r="AF68" s="3"/>
      <c r="AG68" s="3"/>
      <c r="AH68" s="4"/>
      <c r="AI68" s="21"/>
    </row>
    <row r="69" spans="1:35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42281.71999999999</v>
      </c>
      <c r="M69" s="2" t="s">
        <v>70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44990.08999999998</v>
      </c>
      <c r="Y69" s="2" t="s">
        <v>71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46738.45999999998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716.5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716.5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716.5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16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16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16</v>
      </c>
    </row>
    <row r="72" spans="1:35" ht="15">
      <c r="A72" s="2" t="s">
        <v>37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7.74</v>
      </c>
      <c r="M72" s="2" t="s">
        <v>37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7.74</v>
      </c>
      <c r="Y72" s="2" t="s">
        <v>37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7.74</v>
      </c>
    </row>
    <row r="73" spans="1:35" ht="15">
      <c r="A73" s="2" t="s">
        <v>72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5545.71</v>
      </c>
      <c r="M73" s="2" t="s">
        <v>73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5545.71</v>
      </c>
      <c r="Y73" s="2" t="s">
        <v>74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5545.71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2686.875</v>
      </c>
      <c r="M75" s="8" t="s">
        <v>75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2686.875</v>
      </c>
      <c r="Y75" s="8" t="s">
        <v>75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2686.875</v>
      </c>
    </row>
    <row r="76" spans="1:35" ht="15.75">
      <c r="A76" s="8" t="s">
        <v>45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150.465</v>
      </c>
      <c r="M76" s="8" t="s">
        <v>45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150.465</v>
      </c>
      <c r="Y76" s="8" t="s">
        <v>45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150.465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W88</f>
        <v>960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78</v>
      </c>
      <c r="N88" s="3"/>
      <c r="O88" s="3"/>
      <c r="P88" s="3"/>
      <c r="Q88" s="3"/>
      <c r="R88" s="3"/>
      <c r="S88" s="3"/>
      <c r="T88" s="3"/>
      <c r="U88" s="3"/>
      <c r="V88" s="4"/>
      <c r="W88" s="5">
        <v>960</v>
      </c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2837.34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W75+W76+W78</f>
        <v>3797.34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</f>
        <v>2837.34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2" t="s">
        <v>79</v>
      </c>
      <c r="R98" s="23" t="s">
        <v>80</v>
      </c>
      <c r="AD98" s="23" t="s">
        <v>81</v>
      </c>
    </row>
    <row r="99" spans="1:35" ht="15">
      <c r="A99" s="2" t="s">
        <v>82</v>
      </c>
      <c r="B99" s="3"/>
      <c r="C99" s="3"/>
      <c r="D99" s="3"/>
      <c r="E99" s="3"/>
      <c r="F99" s="3"/>
      <c r="G99" s="3"/>
      <c r="H99" s="3"/>
      <c r="I99" s="3"/>
      <c r="J99" s="4"/>
      <c r="K99" s="21"/>
      <c r="M99" s="2" t="s">
        <v>83</v>
      </c>
      <c r="N99" s="3"/>
      <c r="O99" s="3"/>
      <c r="P99" s="3"/>
      <c r="Q99" s="3"/>
      <c r="R99" s="3"/>
      <c r="S99" s="3"/>
      <c r="T99" s="3"/>
      <c r="U99" s="3"/>
      <c r="V99" s="4"/>
      <c r="W99" s="21"/>
      <c r="Y99" s="2" t="s">
        <v>84</v>
      </c>
      <c r="Z99" s="3"/>
      <c r="AA99" s="3"/>
      <c r="AB99" s="3"/>
      <c r="AC99" s="3"/>
      <c r="AD99" s="3"/>
      <c r="AE99" s="3"/>
      <c r="AF99" s="3"/>
      <c r="AG99" s="3"/>
      <c r="AH99" s="4"/>
      <c r="AI99" s="21"/>
    </row>
    <row r="100" spans="1:35" ht="15">
      <c r="A100" s="2" t="s">
        <v>85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49446.82999999997</v>
      </c>
      <c r="M100" s="2" t="s">
        <v>86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52155.19999999997</v>
      </c>
      <c r="Y100" s="2" t="s">
        <v>87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>
        <f>W100+W104-W120</f>
        <v>54863.56999999996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716.5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716.5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716.5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16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16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16</v>
      </c>
    </row>
    <row r="103" spans="1:35" ht="15">
      <c r="A103" s="2" t="s">
        <v>37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7.74</v>
      </c>
      <c r="M103" s="2" t="s">
        <v>37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7.74</v>
      </c>
      <c r="Y103" s="2" t="s">
        <v>37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7.74</v>
      </c>
    </row>
    <row r="104" spans="1:35" ht="15">
      <c r="A104" s="2" t="s">
        <v>88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5545.71</v>
      </c>
      <c r="M104" s="2" t="s">
        <v>89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5545.71</v>
      </c>
      <c r="Y104" s="2" t="s">
        <v>90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5545.71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75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2686.875</v>
      </c>
      <c r="M106" s="8" t="s">
        <v>75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2686.875</v>
      </c>
      <c r="Y106" s="8" t="s">
        <v>75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2686.875</v>
      </c>
    </row>
    <row r="107" spans="1:35" ht="15.75">
      <c r="A107" s="8" t="s">
        <v>45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150.465</v>
      </c>
      <c r="M107" s="8" t="s">
        <v>45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150.465</v>
      </c>
      <c r="Y107" s="8" t="s">
        <v>45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150.465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AI110</f>
        <v>2659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>
        <v>2659</v>
      </c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91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91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91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</f>
        <v>2837.34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</f>
        <v>2837.34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AI106+AI107+AI109</f>
        <v>5496.34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19">
        <f>AI100+AI104-AI120</f>
        <v>54912.93999999996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2013-01-20T00:06:23Z</cp:lastPrinted>
  <dcterms:created xsi:type="dcterms:W3CDTF">2012-04-11T04:13:08Z</dcterms:created>
  <dcterms:modified xsi:type="dcterms:W3CDTF">2014-02-10T10:04:02Z</dcterms:modified>
  <cp:category/>
  <cp:version/>
  <cp:contentType/>
  <cp:contentStatus/>
</cp:coreProperties>
</file>