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<sst xmlns="http://schemas.openxmlformats.org/spreadsheetml/2006/main" count="501" uniqueCount="104">
  <si>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</si>
  <si>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</si>
  <si>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</si>
  <si>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</si>
  <si>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</si>
  <si>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</si>
  <si>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</si>
  <si>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</si>
  <si>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</si>
  <si>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</si>
  <si>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</si>
  <si>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</si>
  <si>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</si>
  <si>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</si>
  <si>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</si>
  <si>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</si>
  <si>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</si>
  <si>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</si>
  <si>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</si>
  <si>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</si>
  <si>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</si>
  <si>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</si>
  <si>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</si>
  <si>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</si>
  <si>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</si>
  <si>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коммунальным услугам жилого дома № 2 ул. ДРСУ-1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</si>
  <si>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</si>
  <si>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</si>
  <si>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</si>
  <si>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</si>
  <si>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</si>
  <si>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</si>
  <si>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</si>
  <si>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</si>
  <si>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</si>
  <si>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</si>
  <si>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</si>
  <si>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2  ул. ДРСУ-1  за январь 2013г.</t>
  </si>
  <si>
    <t>коммунальным услугам жилого дома № 2 ул. ДРСУ-1 за февраль 2013г.</t>
  </si>
  <si>
    <t>коммунальным услугам жилого дома № 2 ул.ДРСУ-1 за март 2013г.</t>
  </si>
  <si>
    <r>
      <t>2</t>
    </r>
    <r>
      <rPr>
        <sz val="12"/>
        <rFont val="Arial Cyr"/>
        <family val="0"/>
      </rPr>
      <t xml:space="preserve">. Обслуживание газовых сетей (ВГО), </t>
    </r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</si>
  <si>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</si>
  <si>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2  ул. ДРСУ-1  за апрель  2013г.</t>
  </si>
  <si>
    <t>коммунальным услугам жилого дома № 2 ул. ДРСУ-1 за май 2013г.</t>
  </si>
  <si>
    <t>коммунальным услугам жилого дома № 2 ул.ДРСУ-1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</si>
  <si>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</si>
  <si>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</si>
  <si>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</si>
  <si>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2 ул. ДРСУ-1 за 2 квартал 2013г.</t>
  </si>
  <si>
    <t xml:space="preserve">5.начислено за 2 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</si>
  <si>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</si>
  <si>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</si>
  <si>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</si>
  <si>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</si>
  <si>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</si>
  <si>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</si>
  <si>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</si>
  <si>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</si>
  <si>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</si>
  <si>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</si>
  <si>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</si>
  <si>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</si>
  <si>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</si>
  <si>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</si>
  <si>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</si>
  <si>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</si>
  <si>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</si>
  <si>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</si>
  <si>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</si>
  <si>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</si>
  <si>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</si>
  <si>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</si>
  <si>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</si>
  <si>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</si>
  <si>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коммунальным услугам жилого дома № 2 ул. ДРСУ-1 за 3 квартал 2013г.</t>
  </si>
  <si>
    <t xml:space="preserve">5.начислено за 3  квартал 2013г. 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</si>
  <si>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</si>
  <si>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</si>
  <si>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</si>
  <si>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</si>
  <si>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</si>
  <si>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</si>
  <si>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</si>
  <si>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</si>
  <si>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</si>
  <si>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</si>
  <si>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</si>
  <si>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</si>
  <si>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</si>
  <si>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</si>
  <si>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</si>
  <si>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</si>
  <si>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</si>
  <si>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</si>
  <si>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</si>
  <si>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</si>
  <si>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</si>
  <si>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</si>
  <si>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</si>
  <si>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</si>
  <si>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</si>
  <si>
    <t>коммунальным услугам жилого дома № 2 ул. ДРСУ-1 за 4 квартал 2013г.</t>
  </si>
  <si>
    <t xml:space="preserve">5.начислено за 4  квартал 2013г. </t>
  </si>
  <si>
    <t>6. задолженность за собственниками на 31.12.2013г.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</si>
</sst>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workbookViewId="0" topLeftCell="A121">
      <selection activeCell="A132" sqref="A132: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15">
        <v>43752.8</v>
      </c>
    </row>
    <row r="5" spans="1:11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848.6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18100.638</v>
      </c>
    </row>
    <row r="9" spans="1:11" ht="15">
      <c r="A9" s="2" t="s">
        <v>89</v>
      </c>
      <c r="B9" s="3"/>
      <c r="C9" s="3"/>
      <c r="D9" s="3"/>
      <c r="E9" s="3"/>
      <c r="F9" s="3"/>
      <c r="G9" s="3"/>
      <c r="H9" s="3"/>
      <c r="I9" s="3"/>
      <c r="J9" s="4"/>
      <c r="K9" s="18">
        <v>7938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72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9546.75</v>
      </c>
    </row>
    <row r="12" spans="1:11" ht="15.75">
      <c r="A12" s="8" t="s">
        <v>73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534.6179999999999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Лист2!W14</f>
        <v>3340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13421.368</v>
      </c>
    </row>
    <row r="26" spans="1:11" ht="15.75">
      <c r="A26" s="12"/>
      <c r="B26" s="7" t="s">
        <v>53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50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1085</v>
      </c>
    </row>
    <row r="28" spans="1:11" ht="15">
      <c r="A28" s="2" t="s">
        <v>51</v>
      </c>
      <c r="B28" s="14"/>
      <c r="C28" s="14"/>
      <c r="D28" s="14"/>
      <c r="E28" s="14"/>
      <c r="F28" s="14"/>
      <c r="G28" s="14"/>
      <c r="H28" s="14"/>
      <c r="I28" s="14"/>
      <c r="J28" s="4"/>
      <c r="K28" s="18">
        <v>558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>
        <v>7213</v>
      </c>
    </row>
    <row r="30" spans="1:11" ht="15">
      <c r="A30" s="2" t="s">
        <v>52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3" spans="1:9" ht="15">
      <c r="A33" s="1"/>
      <c r="B33" s="1" t="s">
        <v>24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48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45</v>
      </c>
      <c r="B36" s="3"/>
      <c r="C36" s="3"/>
      <c r="D36" s="3"/>
      <c r="E36" s="3"/>
      <c r="F36" s="3"/>
      <c r="G36" s="3"/>
      <c r="H36" s="3"/>
      <c r="I36" s="3"/>
      <c r="J36" s="4"/>
      <c r="K36" s="15">
        <v>39073.5</v>
      </c>
      <c r="L36" s="19"/>
    </row>
    <row r="37" spans="1:11" ht="15">
      <c r="A37" s="2" t="s">
        <v>46</v>
      </c>
      <c r="B37" s="3"/>
      <c r="C37" s="3"/>
      <c r="D37" s="3"/>
      <c r="E37" s="3"/>
      <c r="F37" s="3"/>
      <c r="G37" s="3"/>
      <c r="H37" s="3"/>
      <c r="I37" s="3"/>
      <c r="J37" s="4"/>
      <c r="K37" s="15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K6</f>
        <v>848.6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f>K7</f>
        <v>18</v>
      </c>
    </row>
    <row r="40" spans="1:11" ht="15">
      <c r="A40" s="2" t="s">
        <v>49</v>
      </c>
      <c r="B40" s="3"/>
      <c r="C40" s="3"/>
      <c r="D40" s="3"/>
      <c r="E40" s="3"/>
      <c r="F40" s="3"/>
      <c r="G40" s="3"/>
      <c r="H40" s="3"/>
      <c r="I40" s="3"/>
      <c r="J40" s="4"/>
      <c r="K40" s="18">
        <v>18101</v>
      </c>
    </row>
    <row r="41" spans="1:11" ht="15">
      <c r="A41" s="2" t="s">
        <v>90</v>
      </c>
      <c r="B41" s="3"/>
      <c r="C41" s="3"/>
      <c r="D41" s="3"/>
      <c r="E41" s="3"/>
      <c r="F41" s="3"/>
      <c r="G41" s="3"/>
      <c r="H41" s="3"/>
      <c r="I41" s="3"/>
      <c r="J41" s="4"/>
      <c r="K41" s="18">
        <v>3268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.75">
      <c r="A43" s="8" t="s">
        <v>72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9546.75</v>
      </c>
    </row>
    <row r="44" spans="1:11" ht="15.75">
      <c r="A44" s="8" t="s">
        <v>73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534.6179999999999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>
        <f>Лист2!W47+Лист2!AI47</f>
        <v>6930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K43+K44+K46</f>
        <v>17011.368000000002</v>
      </c>
    </row>
    <row r="58" spans="1:11" ht="15.75">
      <c r="A58" s="12"/>
      <c r="B58" s="7" t="s">
        <v>16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17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18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23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20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21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4" spans="1:11" ht="15">
      <c r="A64" s="2" t="s">
        <v>22</v>
      </c>
      <c r="B64" s="14"/>
      <c r="C64" s="14"/>
      <c r="D64" s="14"/>
      <c r="E64" s="14"/>
      <c r="F64" s="14"/>
      <c r="G64" s="14"/>
      <c r="H64" s="14"/>
      <c r="I64" s="14"/>
      <c r="J64" s="4"/>
      <c r="K64" s="5"/>
    </row>
    <row r="66" spans="1:9" ht="15">
      <c r="A66" s="1"/>
      <c r="B66" s="1" t="s">
        <v>24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 t="s">
        <v>74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12" ht="15">
      <c r="A69" s="2" t="s">
        <v>63</v>
      </c>
      <c r="B69" s="3"/>
      <c r="C69" s="3"/>
      <c r="D69" s="3"/>
      <c r="E69" s="3"/>
      <c r="F69" s="3"/>
      <c r="G69" s="3"/>
      <c r="H69" s="3"/>
      <c r="I69" s="3"/>
      <c r="J69" s="4"/>
      <c r="K69" s="15">
        <v>37984</v>
      </c>
      <c r="L69" s="19"/>
    </row>
    <row r="70" spans="1:12" ht="15">
      <c r="A70" s="2" t="s">
        <v>66</v>
      </c>
      <c r="B70" s="3"/>
      <c r="C70" s="3"/>
      <c r="D70" s="3"/>
      <c r="E70" s="3"/>
      <c r="F70" s="3"/>
      <c r="G70" s="3"/>
      <c r="H70" s="3"/>
      <c r="I70" s="3"/>
      <c r="J70" s="4"/>
      <c r="K70" s="15"/>
      <c r="L70" s="19"/>
    </row>
    <row r="71" spans="1:11" ht="15">
      <c r="A71" s="2" t="s">
        <v>0</v>
      </c>
      <c r="B71" s="3"/>
      <c r="C71" s="3"/>
      <c r="D71" s="3"/>
      <c r="E71" s="3"/>
      <c r="F71" s="3"/>
      <c r="G71" s="3"/>
      <c r="H71" s="3"/>
      <c r="I71" s="3"/>
      <c r="J71" s="4"/>
      <c r="K71" s="16">
        <f>K38</f>
        <v>848.6</v>
      </c>
    </row>
    <row r="72" spans="1:11" ht="15">
      <c r="A72" s="2" t="s">
        <v>1</v>
      </c>
      <c r="B72" s="3"/>
      <c r="C72" s="3"/>
      <c r="D72" s="3"/>
      <c r="E72" s="3"/>
      <c r="F72" s="3"/>
      <c r="G72" s="3"/>
      <c r="H72" s="3"/>
      <c r="I72" s="3"/>
      <c r="J72" s="4"/>
      <c r="K72" s="17">
        <f>K39</f>
        <v>18</v>
      </c>
    </row>
    <row r="73" spans="1:11" ht="15">
      <c r="A73" s="2" t="s">
        <v>75</v>
      </c>
      <c r="B73" s="3"/>
      <c r="C73" s="3"/>
      <c r="D73" s="3"/>
      <c r="E73" s="3"/>
      <c r="F73" s="3"/>
      <c r="G73" s="3"/>
      <c r="H73" s="3"/>
      <c r="I73" s="3"/>
      <c r="J73" s="4"/>
      <c r="K73" s="18">
        <f>K40</f>
        <v>18101</v>
      </c>
    </row>
    <row r="74" spans="1:11" ht="15">
      <c r="A74" s="2" t="s">
        <v>91</v>
      </c>
      <c r="B74" s="3"/>
      <c r="C74" s="3"/>
      <c r="D74" s="3"/>
      <c r="E74" s="3"/>
      <c r="F74" s="3"/>
      <c r="G74" s="3"/>
      <c r="H74" s="3"/>
      <c r="I74" s="3"/>
      <c r="J74" s="4"/>
      <c r="K74" s="18">
        <v>6135</v>
      </c>
    </row>
    <row r="75" spans="1:11" ht="15.75">
      <c r="A75" s="2"/>
      <c r="B75" s="7" t="s">
        <v>2</v>
      </c>
      <c r="C75" s="7"/>
      <c r="D75" s="3"/>
      <c r="E75" s="3"/>
      <c r="F75" s="3"/>
      <c r="G75" s="3"/>
      <c r="H75" s="3"/>
      <c r="I75" s="3"/>
      <c r="J75" s="4"/>
      <c r="K75" s="17"/>
    </row>
    <row r="76" spans="1:11" ht="15.75">
      <c r="A76" s="8" t="s">
        <v>72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9546.75</v>
      </c>
    </row>
    <row r="77" spans="1:11" ht="15.75">
      <c r="A77" s="8" t="s">
        <v>73</v>
      </c>
      <c r="B77" s="3"/>
      <c r="C77" s="3"/>
      <c r="D77" s="3"/>
      <c r="E77" s="3"/>
      <c r="F77" s="3"/>
      <c r="G77" s="3"/>
      <c r="H77" s="3"/>
      <c r="I77" s="3"/>
      <c r="J77" s="4"/>
      <c r="K77" s="18">
        <f>K44</f>
        <v>534.6179999999999</v>
      </c>
    </row>
    <row r="78" spans="1:11" ht="15.75">
      <c r="A78" s="8" t="s">
        <v>3</v>
      </c>
      <c r="B78" s="3"/>
      <c r="C78" s="3"/>
      <c r="D78" s="3"/>
      <c r="E78" s="3"/>
      <c r="F78" s="3"/>
      <c r="G78" s="3"/>
      <c r="H78" s="3"/>
      <c r="I78" s="3"/>
      <c r="J78" s="4"/>
      <c r="K78" s="18"/>
    </row>
    <row r="79" spans="1:11" ht="15.75">
      <c r="A79" s="8" t="s">
        <v>4</v>
      </c>
      <c r="B79" s="7"/>
      <c r="C79" s="7"/>
      <c r="D79" s="7"/>
      <c r="E79" s="7"/>
      <c r="F79" s="7"/>
      <c r="G79" s="7"/>
      <c r="H79" s="7"/>
      <c r="I79" s="3"/>
      <c r="J79" s="4"/>
      <c r="K79" s="18"/>
    </row>
    <row r="80" spans="1:11" ht="15">
      <c r="A80" s="2" t="s">
        <v>5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6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7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2" t="s">
        <v>8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9" t="s">
        <v>9</v>
      </c>
      <c r="B84" s="10"/>
      <c r="C84" s="10"/>
      <c r="D84" s="10"/>
      <c r="E84" s="10"/>
      <c r="F84" s="10"/>
      <c r="G84" s="10"/>
      <c r="H84" s="10"/>
      <c r="I84" s="10"/>
      <c r="J84" s="11"/>
      <c r="K84" s="5"/>
    </row>
    <row r="85" spans="1:11" ht="15">
      <c r="A85" s="2" t="s">
        <v>10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2" t="s">
        <v>11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9" t="s">
        <v>12</v>
      </c>
      <c r="B87" s="10"/>
      <c r="C87" s="10"/>
      <c r="D87" s="10"/>
      <c r="E87" s="10"/>
      <c r="F87" s="10"/>
      <c r="G87" s="10"/>
      <c r="H87" s="10"/>
      <c r="I87" s="10"/>
      <c r="J87" s="11"/>
      <c r="K87" s="5"/>
    </row>
    <row r="88" spans="1:11" ht="15">
      <c r="A88" s="2" t="s">
        <v>13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2" t="s">
        <v>88</v>
      </c>
      <c r="B89" s="3"/>
      <c r="C89" s="3"/>
      <c r="D89" s="3"/>
      <c r="E89" s="3"/>
      <c r="F89" s="3"/>
      <c r="G89" s="3"/>
      <c r="H89" s="3"/>
      <c r="I89" s="3"/>
      <c r="J89" s="4"/>
      <c r="K89" s="6"/>
    </row>
    <row r="90" spans="1:11" ht="15">
      <c r="A90" s="9" t="s">
        <v>15</v>
      </c>
      <c r="B90" s="10"/>
      <c r="C90" s="10"/>
      <c r="D90" s="10"/>
      <c r="E90" s="10"/>
      <c r="F90" s="10"/>
      <c r="G90" s="10"/>
      <c r="H90" s="10"/>
      <c r="I90" s="10"/>
      <c r="J90" s="11"/>
      <c r="K90" s="18">
        <f>K76+K77</f>
        <v>10081.368</v>
      </c>
    </row>
    <row r="91" spans="1:11" ht="15.75">
      <c r="A91" s="12"/>
      <c r="B91" s="7" t="s">
        <v>16</v>
      </c>
      <c r="C91" s="13"/>
      <c r="D91" s="13"/>
      <c r="E91" s="14"/>
      <c r="F91" s="14"/>
      <c r="G91" s="14"/>
      <c r="H91" s="14"/>
      <c r="I91" s="14"/>
      <c r="J91" s="4"/>
      <c r="K91" s="5"/>
    </row>
    <row r="92" spans="1:11" ht="15">
      <c r="A92" s="2" t="s">
        <v>17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18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23</v>
      </c>
      <c r="B94" s="14"/>
      <c r="C94" s="14"/>
      <c r="D94" s="14"/>
      <c r="E94" s="14"/>
      <c r="F94" s="14"/>
      <c r="G94" s="14"/>
      <c r="H94" s="14"/>
      <c r="I94" s="14"/>
      <c r="J94" s="4"/>
      <c r="K94" s="6"/>
    </row>
    <row r="95" spans="1:11" ht="15">
      <c r="A95" s="2" t="s">
        <v>20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21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7" spans="1:11" ht="15">
      <c r="A97" s="2" t="s">
        <v>22</v>
      </c>
      <c r="B97" s="14"/>
      <c r="C97" s="14"/>
      <c r="D97" s="14"/>
      <c r="E97" s="14"/>
      <c r="F97" s="14"/>
      <c r="G97" s="14"/>
      <c r="H97" s="14"/>
      <c r="I97" s="14"/>
      <c r="J97" s="4"/>
      <c r="K97" s="5"/>
    </row>
    <row r="99" spans="1:9" ht="15">
      <c r="A99" s="1"/>
      <c r="B99" s="1" t="s">
        <v>24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 t="s">
        <v>101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12" ht="15">
      <c r="A102" s="2" t="s">
        <v>79</v>
      </c>
      <c r="B102" s="3"/>
      <c r="C102" s="3"/>
      <c r="D102" s="3"/>
      <c r="E102" s="3"/>
      <c r="F102" s="3"/>
      <c r="G102" s="3"/>
      <c r="H102" s="3"/>
      <c r="I102" s="3"/>
      <c r="J102" s="4"/>
      <c r="K102" s="15">
        <v>29965</v>
      </c>
      <c r="L102" s="19"/>
    </row>
    <row r="103" spans="1:11" ht="15">
      <c r="A103" s="2" t="s">
        <v>82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</row>
    <row r="104" spans="1:11" ht="15">
      <c r="A104" s="2" t="s">
        <v>0</v>
      </c>
      <c r="B104" s="3"/>
      <c r="C104" s="3"/>
      <c r="D104" s="3"/>
      <c r="E104" s="3"/>
      <c r="F104" s="3"/>
      <c r="G104" s="3"/>
      <c r="H104" s="3"/>
      <c r="I104" s="3"/>
      <c r="J104" s="4"/>
      <c r="K104" s="16">
        <f>K71</f>
        <v>848.6</v>
      </c>
    </row>
    <row r="105" spans="1:11" ht="15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4"/>
      <c r="K105" s="17">
        <f>K72</f>
        <v>18</v>
      </c>
    </row>
    <row r="106" spans="1:11" ht="15">
      <c r="A106" s="2" t="s">
        <v>102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K73</f>
        <v>18101</v>
      </c>
    </row>
    <row r="107" spans="1:11" ht="15">
      <c r="A107" s="2" t="s">
        <v>103</v>
      </c>
      <c r="B107" s="3"/>
      <c r="C107" s="3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2"/>
      <c r="B108" s="7" t="s">
        <v>2</v>
      </c>
      <c r="C108" s="7"/>
      <c r="D108" s="3"/>
      <c r="E108" s="3"/>
      <c r="F108" s="3"/>
      <c r="G108" s="3"/>
      <c r="H108" s="3"/>
      <c r="I108" s="3"/>
      <c r="J108" s="4"/>
      <c r="K108" s="17"/>
    </row>
    <row r="109" spans="1:11" ht="15.75">
      <c r="A109" s="8" t="s">
        <v>72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9546.75</v>
      </c>
    </row>
    <row r="110" spans="1:11" ht="15.75">
      <c r="A110" s="8" t="s">
        <v>73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534.6179999999999</v>
      </c>
    </row>
    <row r="111" spans="1:11" ht="15.75">
      <c r="A111" s="8" t="s">
        <v>3</v>
      </c>
      <c r="B111" s="3"/>
      <c r="C111" s="3"/>
      <c r="D111" s="3"/>
      <c r="E111" s="3"/>
      <c r="F111" s="3"/>
      <c r="G111" s="3"/>
      <c r="H111" s="3"/>
      <c r="I111" s="3"/>
      <c r="J111" s="4"/>
      <c r="K111" s="18"/>
    </row>
    <row r="112" spans="1:11" ht="15.75">
      <c r="A112" s="8" t="s">
        <v>4</v>
      </c>
      <c r="B112" s="7"/>
      <c r="C112" s="7"/>
      <c r="D112" s="7"/>
      <c r="E112" s="7"/>
      <c r="F112" s="7"/>
      <c r="G112" s="7"/>
      <c r="H112" s="7"/>
      <c r="I112" s="3"/>
      <c r="J112" s="4"/>
      <c r="K112" s="18">
        <f>Лист2!W109</f>
        <v>690</v>
      </c>
    </row>
    <row r="113" spans="1:11" ht="15">
      <c r="A113" s="2" t="s">
        <v>5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6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7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2" t="s">
        <v>8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9" t="s">
        <v>9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</row>
    <row r="118" spans="1:11" ht="15">
      <c r="A118" s="2" t="s">
        <v>10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2" t="s">
        <v>11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9" t="s">
        <v>12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5"/>
    </row>
    <row r="121" spans="1:11" ht="15">
      <c r="A121" s="2" t="s">
        <v>13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2" t="s">
        <v>88</v>
      </c>
      <c r="B122" s="3"/>
      <c r="C122" s="3"/>
      <c r="D122" s="3"/>
      <c r="E122" s="3"/>
      <c r="F122" s="3"/>
      <c r="G122" s="3"/>
      <c r="H122" s="3"/>
      <c r="I122" s="3"/>
      <c r="J122" s="4"/>
      <c r="K122" s="6"/>
    </row>
    <row r="123" spans="1:11" ht="1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1"/>
      <c r="K123" s="18">
        <f>K109+K110+K112</f>
        <v>10771.368</v>
      </c>
    </row>
    <row r="124" spans="1:11" ht="15.75">
      <c r="A124" s="12"/>
      <c r="B124" s="7" t="s">
        <v>16</v>
      </c>
      <c r="C124" s="13"/>
      <c r="D124" s="13"/>
      <c r="E124" s="14"/>
      <c r="F124" s="14"/>
      <c r="G124" s="14"/>
      <c r="H124" s="14"/>
      <c r="I124" s="14"/>
      <c r="J124" s="4"/>
      <c r="K124" s="5"/>
    </row>
    <row r="125" spans="1:11" ht="15">
      <c r="A125" s="2" t="s">
        <v>17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18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23</v>
      </c>
      <c r="B127" s="14"/>
      <c r="C127" s="14"/>
      <c r="D127" s="14"/>
      <c r="E127" s="14"/>
      <c r="F127" s="14"/>
      <c r="G127" s="14"/>
      <c r="H127" s="14"/>
      <c r="I127" s="14"/>
      <c r="J127" s="4"/>
      <c r="K127" s="18"/>
    </row>
    <row r="128" spans="1:11" ht="15">
      <c r="A128" s="2" t="s">
        <v>20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21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0" spans="1:11" ht="15">
      <c r="A130" s="2" t="s">
        <v>22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/>
    </row>
    <row r="132" spans="1:12" ht="15">
      <c r="A132" s="23" t="s">
        <v>92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>
        <f>K106*4-K4</f>
        <v>28651.199999999997</v>
      </c>
      <c r="L132" s="19"/>
    </row>
    <row r="133" spans="1:11" ht="15">
      <c r="A133" s="24" t="s">
        <v>93</v>
      </c>
      <c r="B133" s="25"/>
      <c r="C133" s="25"/>
      <c r="D133" s="25"/>
      <c r="E133" s="25"/>
      <c r="F133" s="25"/>
      <c r="G133" s="25"/>
      <c r="H133" s="25"/>
      <c r="I133" s="25"/>
      <c r="J133" s="11"/>
      <c r="K133" s="18">
        <f>K123+K90+K57+K25</f>
        <v>51285.47200000001</v>
      </c>
    </row>
    <row r="134" spans="1:11" ht="15">
      <c r="A134" s="23" t="s">
        <v>94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7"/>
    </row>
    <row r="135" spans="1:11" ht="15.75">
      <c r="A135" s="8" t="s">
        <v>72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7">
        <f>K109*4</f>
        <v>38187</v>
      </c>
    </row>
    <row r="136" spans="1:11" ht="15.75">
      <c r="A136" s="8" t="s">
        <v>73</v>
      </c>
      <c r="B136" s="14"/>
      <c r="C136" s="14"/>
      <c r="D136" s="14"/>
      <c r="E136" s="14"/>
      <c r="F136" s="14"/>
      <c r="G136" s="14"/>
      <c r="H136" s="14"/>
      <c r="I136" s="14"/>
      <c r="J136" s="4"/>
      <c r="K136" s="18">
        <f>K110*4</f>
        <v>2138.4719999999998</v>
      </c>
    </row>
    <row r="137" spans="1:11" ht="15.75">
      <c r="A137" s="26" t="s">
        <v>3</v>
      </c>
      <c r="B137" s="25"/>
      <c r="C137" s="25"/>
      <c r="D137" s="25"/>
      <c r="E137" s="25"/>
      <c r="F137" s="25"/>
      <c r="G137" s="25"/>
      <c r="H137" s="25"/>
      <c r="I137" s="25"/>
      <c r="J137" s="11"/>
      <c r="K137" s="17"/>
    </row>
    <row r="138" spans="1:11" ht="15.75">
      <c r="A138" s="26" t="s">
        <v>4</v>
      </c>
      <c r="B138" s="25"/>
      <c r="C138" s="25"/>
      <c r="D138" s="25"/>
      <c r="E138" s="25"/>
      <c r="F138" s="25"/>
      <c r="G138" s="25"/>
      <c r="H138" s="25"/>
      <c r="I138" s="25"/>
      <c r="J138" s="11"/>
      <c r="K138" s="18">
        <f>K112+K46+K14</f>
        <v>10960</v>
      </c>
    </row>
    <row r="139" spans="1:12" ht="15">
      <c r="A139" s="2" t="s">
        <v>95</v>
      </c>
      <c r="B139" s="3"/>
      <c r="C139" s="3"/>
      <c r="D139" s="3"/>
      <c r="E139" s="3"/>
      <c r="F139" s="3"/>
      <c r="G139" s="3"/>
      <c r="H139" s="3"/>
      <c r="I139" s="3"/>
      <c r="J139" s="4"/>
      <c r="K139" s="17">
        <v>22634</v>
      </c>
      <c r="L139" s="22"/>
    </row>
    <row r="140" spans="1:11" ht="15">
      <c r="A140" s="2" t="s">
        <v>96</v>
      </c>
      <c r="B140" s="3"/>
      <c r="C140" s="3"/>
      <c r="D140" s="3"/>
      <c r="E140" s="3"/>
      <c r="F140" s="3"/>
      <c r="G140" s="3"/>
      <c r="H140" s="3"/>
      <c r="I140" s="3"/>
      <c r="J140" s="4"/>
      <c r="K140" s="17"/>
    </row>
    <row r="141" spans="1:11" ht="15">
      <c r="A141" s="2" t="s">
        <v>97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1085</v>
      </c>
    </row>
    <row r="142" spans="1:11" ht="15">
      <c r="A142" s="2" t="s">
        <v>98</v>
      </c>
      <c r="B142" s="3"/>
      <c r="C142" s="3"/>
      <c r="D142" s="3"/>
      <c r="E142" s="3"/>
      <c r="F142" s="3"/>
      <c r="G142" s="3"/>
      <c r="H142" s="3"/>
      <c r="I142" s="3"/>
      <c r="J142" s="4"/>
      <c r="K142" s="17">
        <v>2226</v>
      </c>
    </row>
    <row r="143" spans="1:11" ht="15">
      <c r="A143" s="27" t="s">
        <v>99</v>
      </c>
      <c r="B143" s="28"/>
      <c r="C143" s="28"/>
      <c r="D143" s="28"/>
      <c r="E143" s="28"/>
      <c r="F143" s="28"/>
      <c r="G143" s="28"/>
      <c r="H143" s="28"/>
      <c r="I143" s="28"/>
      <c r="J143" s="29"/>
      <c r="K143" s="17">
        <v>137</v>
      </c>
    </row>
    <row r="144" spans="1:11" ht="15">
      <c r="A144" s="2" t="s">
        <v>100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296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9"/>
  <sheetViews>
    <sheetView workbookViewId="0" topLeftCell="T90">
      <selection activeCell="AI130" sqref="AI130"/>
    </sheetView>
  </sheetViews>
  <sheetFormatPr defaultColWidth="9.00390625" defaultRowHeight="12.75"/>
  <cols>
    <col min="10" max="10" width="18.25390625" style="0" customWidth="1"/>
    <col min="22" max="22" width="18.00390625" style="0" customWidth="1"/>
    <col min="34" max="34" width="18.37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 t="s">
        <v>38</v>
      </c>
      <c r="O2" s="1"/>
      <c r="P2" s="1"/>
      <c r="Q2" s="1"/>
      <c r="R2" s="1"/>
      <c r="S2" s="1"/>
      <c r="T2" s="1"/>
      <c r="U2" s="1"/>
      <c r="Y2" s="1"/>
      <c r="Z2" s="1" t="s">
        <v>39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15">
        <v>43752.8</v>
      </c>
      <c r="M4" s="2" t="s">
        <v>29</v>
      </c>
      <c r="N4" s="3"/>
      <c r="O4" s="3"/>
      <c r="P4" s="3"/>
      <c r="Q4" s="3"/>
      <c r="R4" s="3"/>
      <c r="S4" s="3"/>
      <c r="T4" s="3"/>
      <c r="U4" s="3"/>
      <c r="V4" s="4"/>
      <c r="W4" s="15">
        <v>41079.7</v>
      </c>
      <c r="X4" s="19"/>
      <c r="Y4" s="2" t="s">
        <v>30</v>
      </c>
      <c r="Z4" s="3"/>
      <c r="AA4" s="3"/>
      <c r="AB4" s="3"/>
      <c r="AC4" s="3"/>
      <c r="AD4" s="3"/>
      <c r="AE4" s="3"/>
      <c r="AF4" s="3"/>
      <c r="AG4" s="3"/>
      <c r="AH4" s="4"/>
      <c r="AI4" s="15">
        <v>41746.6</v>
      </c>
    </row>
    <row r="5" spans="1:35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31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32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848.6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848.6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848.6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18</v>
      </c>
    </row>
    <row r="8" spans="1:35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7">
        <v>7.11</v>
      </c>
      <c r="M8" s="2" t="s">
        <v>33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7.11</v>
      </c>
      <c r="Y8" s="2" t="s">
        <v>33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7.11</v>
      </c>
    </row>
    <row r="9" spans="1:35" ht="15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K9" s="18">
        <f>K6*7.11</f>
        <v>6033.546</v>
      </c>
      <c r="M9" s="2" t="s">
        <v>35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6033.546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6033.546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41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3182.25</v>
      </c>
      <c r="M11" s="8" t="s">
        <v>41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3182.25</v>
      </c>
      <c r="Y11" s="8" t="s">
        <v>41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3182.25</v>
      </c>
    </row>
    <row r="12" spans="1:35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178.206</v>
      </c>
      <c r="M12" s="8" t="s">
        <v>40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178.206</v>
      </c>
      <c r="Y12" s="8" t="s">
        <v>40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178.206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W19</f>
        <v>3340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>
        <v>3340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3360.456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W11+W12+W14</f>
        <v>6700.456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3360.456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24</v>
      </c>
      <c r="C34" s="1"/>
      <c r="D34" s="1"/>
      <c r="E34" s="1"/>
      <c r="F34" s="1"/>
      <c r="G34" s="1"/>
      <c r="H34" s="1"/>
      <c r="I34" s="1"/>
      <c r="M34" s="1"/>
      <c r="N34" s="1" t="s">
        <v>24</v>
      </c>
      <c r="O34" s="1"/>
      <c r="P34" s="1"/>
      <c r="Q34" s="1"/>
      <c r="R34" s="1"/>
      <c r="S34" s="1"/>
      <c r="T34" s="1"/>
      <c r="U34" s="1"/>
      <c r="Y34" s="1"/>
      <c r="Z34" s="1" t="s">
        <v>24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42</v>
      </c>
      <c r="C35" s="1"/>
      <c r="D35" s="1"/>
      <c r="E35" s="1"/>
      <c r="F35" s="1"/>
      <c r="G35" s="1"/>
      <c r="H35" s="1"/>
      <c r="I35" s="1"/>
      <c r="M35" s="1"/>
      <c r="N35" s="1" t="s">
        <v>43</v>
      </c>
      <c r="O35" s="1"/>
      <c r="P35" s="1"/>
      <c r="Q35" s="1"/>
      <c r="R35" s="1"/>
      <c r="S35" s="1"/>
      <c r="T35" s="1"/>
      <c r="U35" s="1"/>
      <c r="Y35" s="1"/>
      <c r="Z35" s="1" t="s">
        <v>44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6" ht="15">
      <c r="A37" s="2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15">
        <v>39073.5</v>
      </c>
      <c r="M37" s="2" t="s">
        <v>54</v>
      </c>
      <c r="N37" s="3"/>
      <c r="O37" s="3"/>
      <c r="P37" s="3"/>
      <c r="Q37" s="3"/>
      <c r="R37" s="3"/>
      <c r="S37" s="3"/>
      <c r="T37" s="3"/>
      <c r="U37" s="3"/>
      <c r="V37" s="4"/>
      <c r="W37" s="15">
        <v>36400.4</v>
      </c>
      <c r="X37" s="19"/>
      <c r="Y37" s="2" t="s">
        <v>57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v>39739.3</v>
      </c>
      <c r="AJ37" s="19"/>
    </row>
    <row r="38" spans="1:35" ht="15">
      <c r="A38" s="2" t="s">
        <v>46</v>
      </c>
      <c r="B38" s="3"/>
      <c r="C38" s="3"/>
      <c r="D38" s="3"/>
      <c r="E38" s="3"/>
      <c r="F38" s="3"/>
      <c r="G38" s="3"/>
      <c r="H38" s="3"/>
      <c r="I38" s="3"/>
      <c r="J38" s="4"/>
      <c r="K38" s="15"/>
      <c r="M38" s="2" t="s">
        <v>55</v>
      </c>
      <c r="N38" s="3"/>
      <c r="O38" s="3"/>
      <c r="P38" s="3"/>
      <c r="Q38" s="3"/>
      <c r="R38" s="3"/>
      <c r="S38" s="3"/>
      <c r="T38" s="3"/>
      <c r="U38" s="3"/>
      <c r="V38" s="4"/>
      <c r="W38" s="15"/>
      <c r="Y38" s="2" t="s">
        <v>58</v>
      </c>
      <c r="Z38" s="3"/>
      <c r="AA38" s="3"/>
      <c r="AB38" s="3"/>
      <c r="AC38" s="3"/>
      <c r="AD38" s="3"/>
      <c r="AE38" s="3"/>
      <c r="AF38" s="3"/>
      <c r="AG38" s="3"/>
      <c r="AH38" s="4"/>
      <c r="AI38" s="15"/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848.6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848.6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848.6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18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18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18</v>
      </c>
    </row>
    <row r="41" spans="1:35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7">
        <v>7.11</v>
      </c>
      <c r="M41" s="2" t="s">
        <v>33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7.11</v>
      </c>
      <c r="Y41" s="2" t="s">
        <v>33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7.11</v>
      </c>
    </row>
    <row r="42" spans="1:35" ht="15">
      <c r="A42" s="2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K39*7.11</f>
        <v>6033.546</v>
      </c>
      <c r="M42" s="2" t="s">
        <v>56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6033.546</v>
      </c>
      <c r="Y42" s="2" t="s">
        <v>59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6033.546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41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3182.25</v>
      </c>
      <c r="M44" s="8" t="s">
        <v>41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3182.25</v>
      </c>
      <c r="Y44" s="8" t="s">
        <v>41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3182.25</v>
      </c>
    </row>
    <row r="45" spans="1:35" ht="15.75">
      <c r="A45" s="8" t="s">
        <v>40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178.206</v>
      </c>
      <c r="M45" s="8" t="s">
        <v>40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178.206</v>
      </c>
      <c r="Y45" s="8" t="s">
        <v>40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178.206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>
        <f>W52</f>
        <v>6012</v>
      </c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>
        <f>AI51</f>
        <v>918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v>918</v>
      </c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>
        <f>2672+3340</f>
        <v>6012</v>
      </c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</f>
        <v>3360.456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W44+W45+W47</f>
        <v>9372.456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AI44+AI45+AI47</f>
        <v>4278.456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0" t="s">
        <v>60</v>
      </c>
      <c r="R67" s="21" t="s">
        <v>61</v>
      </c>
      <c r="AD67" s="21" t="s">
        <v>62</v>
      </c>
    </row>
    <row r="68" spans="1:36" ht="15">
      <c r="A68" s="2" t="s">
        <v>63</v>
      </c>
      <c r="B68" s="3"/>
      <c r="C68" s="3"/>
      <c r="D68" s="3"/>
      <c r="E68" s="3"/>
      <c r="F68" s="3"/>
      <c r="G68" s="3"/>
      <c r="H68" s="3"/>
      <c r="I68" s="3"/>
      <c r="J68" s="4"/>
      <c r="K68" s="18">
        <v>37984.2</v>
      </c>
      <c r="L68" s="19"/>
      <c r="M68" s="2" t="s">
        <v>64</v>
      </c>
      <c r="N68" s="3"/>
      <c r="O68" s="3"/>
      <c r="P68" s="3"/>
      <c r="Q68" s="3"/>
      <c r="R68" s="3"/>
      <c r="S68" s="3"/>
      <c r="T68" s="3"/>
      <c r="U68" s="3"/>
      <c r="V68" s="4"/>
      <c r="W68" s="15">
        <v>35311</v>
      </c>
      <c r="X68" s="22"/>
      <c r="Y68" s="2" t="s">
        <v>65</v>
      </c>
      <c r="Z68" s="3"/>
      <c r="AA68" s="3"/>
      <c r="AB68" s="3"/>
      <c r="AC68" s="3"/>
      <c r="AD68" s="3"/>
      <c r="AE68" s="3"/>
      <c r="AF68" s="3"/>
      <c r="AG68" s="3"/>
      <c r="AH68" s="4"/>
      <c r="AI68" s="15">
        <v>32638</v>
      </c>
      <c r="AJ68" s="19"/>
    </row>
    <row r="69" spans="1:35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15"/>
      <c r="M69" s="2" t="s">
        <v>67</v>
      </c>
      <c r="N69" s="3"/>
      <c r="O69" s="3"/>
      <c r="P69" s="3"/>
      <c r="Q69" s="3"/>
      <c r="R69" s="3"/>
      <c r="S69" s="3"/>
      <c r="T69" s="3"/>
      <c r="U69" s="3"/>
      <c r="V69" s="4"/>
      <c r="W69" s="15"/>
      <c r="Y69" s="2" t="s">
        <v>68</v>
      </c>
      <c r="Z69" s="3"/>
      <c r="AA69" s="3"/>
      <c r="AB69" s="3"/>
      <c r="AC69" s="3"/>
      <c r="AD69" s="3"/>
      <c r="AE69" s="3"/>
      <c r="AF69" s="3"/>
      <c r="AG69" s="3"/>
      <c r="AH69" s="4"/>
      <c r="AI69" s="15"/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848.6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848.6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848.6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18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18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18</v>
      </c>
    </row>
    <row r="72" spans="1:35" ht="15">
      <c r="A72" s="2" t="s">
        <v>33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7.11</v>
      </c>
      <c r="M72" s="2" t="s">
        <v>33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7.11</v>
      </c>
      <c r="Y72" s="2" t="s">
        <v>33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7.11</v>
      </c>
    </row>
    <row r="73" spans="1:35" ht="15">
      <c r="A73" s="2" t="s">
        <v>69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6033.546</v>
      </c>
      <c r="M73" s="2" t="s">
        <v>70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6033.546</v>
      </c>
      <c r="Y73" s="2" t="s">
        <v>71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6033.546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72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3182.25</v>
      </c>
      <c r="M75" s="8" t="s">
        <v>72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3182.25</v>
      </c>
      <c r="Y75" s="8" t="s">
        <v>72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3182.25</v>
      </c>
    </row>
    <row r="76" spans="1:35" ht="15.75">
      <c r="A76" s="8" t="s">
        <v>73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178.206</v>
      </c>
      <c r="M76" s="8" t="s">
        <v>73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178.206</v>
      </c>
      <c r="Y76" s="8" t="s">
        <v>73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178.206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/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/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14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3360.456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</f>
        <v>3360.456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</f>
        <v>3360.456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0" t="s">
        <v>76</v>
      </c>
      <c r="R98" s="21" t="s">
        <v>77</v>
      </c>
      <c r="AD98" s="21" t="s">
        <v>78</v>
      </c>
    </row>
    <row r="99" spans="1:36" ht="15">
      <c r="A99" s="2" t="s">
        <v>79</v>
      </c>
      <c r="B99" s="3"/>
      <c r="C99" s="3"/>
      <c r="D99" s="3"/>
      <c r="E99" s="3"/>
      <c r="F99" s="3"/>
      <c r="G99" s="3"/>
      <c r="H99" s="3"/>
      <c r="I99" s="3"/>
      <c r="J99" s="4"/>
      <c r="K99" s="15">
        <v>29965</v>
      </c>
      <c r="L99" s="19"/>
      <c r="M99" s="2" t="s">
        <v>80</v>
      </c>
      <c r="N99" s="3"/>
      <c r="O99" s="3"/>
      <c r="P99" s="3"/>
      <c r="Q99" s="3"/>
      <c r="R99" s="3"/>
      <c r="S99" s="3"/>
      <c r="T99" s="3"/>
      <c r="U99" s="3"/>
      <c r="V99" s="4"/>
      <c r="W99" s="15">
        <v>27292</v>
      </c>
      <c r="X99" s="19"/>
      <c r="Y99" s="2" t="s">
        <v>81</v>
      </c>
      <c r="Z99" s="3"/>
      <c r="AA99" s="3"/>
      <c r="AB99" s="3"/>
      <c r="AC99" s="3"/>
      <c r="AD99" s="3"/>
      <c r="AE99" s="3"/>
      <c r="AF99" s="3"/>
      <c r="AG99" s="3"/>
      <c r="AH99" s="4"/>
      <c r="AI99" s="18">
        <v>25309</v>
      </c>
      <c r="AJ99" s="19"/>
    </row>
    <row r="100" spans="1:35" ht="15">
      <c r="A100" s="2" t="s">
        <v>82</v>
      </c>
      <c r="B100" s="3"/>
      <c r="C100" s="3"/>
      <c r="D100" s="3"/>
      <c r="E100" s="3"/>
      <c r="F100" s="3"/>
      <c r="G100" s="3"/>
      <c r="H100" s="3"/>
      <c r="I100" s="3"/>
      <c r="J100" s="4"/>
      <c r="K100" s="15"/>
      <c r="M100" s="2" t="s">
        <v>83</v>
      </c>
      <c r="N100" s="3"/>
      <c r="O100" s="3"/>
      <c r="P100" s="3"/>
      <c r="Q100" s="3"/>
      <c r="R100" s="3"/>
      <c r="S100" s="3"/>
      <c r="T100" s="3"/>
      <c r="U100" s="3"/>
      <c r="V100" s="4"/>
      <c r="W100" s="18"/>
      <c r="Y100" s="2" t="s">
        <v>84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/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848.6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848.6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848.6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18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18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18</v>
      </c>
    </row>
    <row r="103" spans="1:35" ht="15">
      <c r="A103" s="2" t="s">
        <v>33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7.11</v>
      </c>
      <c r="M103" s="2" t="s">
        <v>33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7.11</v>
      </c>
      <c r="Y103" s="2" t="s">
        <v>33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7.11</v>
      </c>
    </row>
    <row r="104" spans="1:35" ht="15">
      <c r="A104" s="2" t="s">
        <v>85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6033.546</v>
      </c>
      <c r="M104" s="2" t="s">
        <v>86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6033.546</v>
      </c>
      <c r="Y104" s="2" t="s">
        <v>87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6033.546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72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3182.25</v>
      </c>
      <c r="M106" s="8" t="s">
        <v>72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3182.25</v>
      </c>
      <c r="Y106" s="8" t="s">
        <v>72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3182.25</v>
      </c>
    </row>
    <row r="107" spans="1:35" ht="15.75">
      <c r="A107" s="8" t="s">
        <v>73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178.206</v>
      </c>
      <c r="M107" s="8" t="s">
        <v>73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178.206</v>
      </c>
      <c r="Y107" s="8" t="s">
        <v>73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178.206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/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>
        <f>W114</f>
        <v>690</v>
      </c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/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>
        <f>345+345</f>
        <v>690</v>
      </c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88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88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88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</f>
        <v>3360.456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W106+W107+W109</f>
        <v>4050.456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</f>
        <v>3360.456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22">
        <f>AI104-AI99-AI120</f>
        <v>-22635.909999999996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2014-02-07T07:27:51Z</cp:lastPrinted>
  <dcterms:created xsi:type="dcterms:W3CDTF">2012-04-11T04:13:08Z</dcterms:created>
  <dcterms:modified xsi:type="dcterms:W3CDTF">2014-02-07T07:27:53Z</dcterms:modified>
  <cp:category/>
  <cp:version/>
  <cp:contentType/>
  <cp:contentStatus/>
</cp:coreProperties>
</file>