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<sst xmlns="http://schemas.openxmlformats.org/spreadsheetml/2006/main" count="494" uniqueCount="109">
  <si>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</si>
  <si>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</si>
  <si>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</si>
  <si>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</si>
  <si>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</si>
  <si>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</si>
  <si>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</si>
  <si>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</si>
  <si>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</si>
  <si>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</si>
  <si>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</si>
  <si>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</si>
  <si>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</si>
  <si>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</si>
  <si>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</si>
  <si>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</si>
  <si>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</si>
  <si>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</si>
  <si>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</si>
  <si>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</si>
  <si>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</si>
  <si>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</si>
  <si>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2 пос. Классон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</si>
  <si>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</si>
  <si>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</si>
  <si>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</si>
  <si>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</si>
  <si>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</si>
  <si>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</si>
  <si>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</si>
  <si>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</si>
  <si>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01.01.2013г.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</si>
  <si>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</si>
  <si>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</si>
  <si>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</si>
  <si>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</si>
  <si>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</si>
  <si>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</si>
  <si>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 xml:space="preserve">5.начислено за 1 квартал 2013г. </t>
  </si>
  <si>
    <t>коммунальным услугам жилого дома № 2 пос. Классон за 1 квартал 2013г.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</si>
  <si>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</si>
  <si>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</si>
  <si>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2 пос. Классон за январь 2013г.</t>
  </si>
  <si>
    <t>коммунальным услугам жилого дома № 2 пос. Классон. за февраль 2013г.</t>
  </si>
  <si>
    <t>коммунальным услугам жилого дома № 2 пос. Классон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</si>
  <si>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</si>
  <si>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</si>
  <si>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</si>
  <si>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 пос. Классон за апрель2013г.</t>
  </si>
  <si>
    <t>коммунальным услугам жилого дома № 2 пос. Классон. за май 2013г.</t>
  </si>
  <si>
    <t>коммунальным услугам жилого дома № 2 пос. Классон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</si>
  <si>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</si>
  <si>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</si>
  <si>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</si>
  <si>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</si>
  <si>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</si>
  <si>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</si>
  <si>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</si>
  <si>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май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</si>
  <si>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</si>
  <si>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</si>
  <si>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</si>
  <si>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</si>
  <si>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</si>
  <si>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</si>
  <si>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</si>
  <si>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</si>
  <si>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</si>
  <si>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</si>
  <si>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</si>
  <si>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</si>
  <si>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</si>
  <si>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</si>
  <si>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</si>
  <si>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</si>
  <si>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</si>
  <si>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t>коммунальным услугам жилого дома № 2 пос. Классон за 3 квартал 2013г.</t>
  </si>
  <si>
    <t xml:space="preserve">5.начислено за 3 квартал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</si>
  <si>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</si>
  <si>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</si>
  <si>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>к. Прочие работы (списывание показаний)</t>
  </si>
  <si>
    <t xml:space="preserve">к. Прочие работы  </t>
  </si>
  <si>
    <t xml:space="preserve">октябрь </t>
  </si>
  <si>
    <t>1. Задолженность по содержанию и текущему ремонту жилого дома на 01.10.2013 года</t>
  </si>
  <si>
    <t>2. Остаток денежных средств по содержанию и текущему ремонту жилого дома на 01.10.2013г.</t>
  </si>
  <si>
    <t xml:space="preserve">6.начислено за октябрь 2013г. </t>
  </si>
  <si>
    <t>ноябрь</t>
  </si>
  <si>
    <t>1. Задолженность по содержанию и текущему ремонту жилого дома на 01.11.2013 года</t>
  </si>
  <si>
    <t>2. Остаток денежных средств по содержанию и текущему ремонту жилого дома на 01.11.2013г.</t>
  </si>
  <si>
    <t xml:space="preserve">6.начислено за ноябрь  2013г. </t>
  </si>
  <si>
    <t>декабрь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</si>
  <si>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</si>
  <si>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01.12.2013г.</t>
  </si>
  <si>
    <t xml:space="preserve">6.начислено за декабрь 2013г. </t>
  </si>
  <si>
    <t>6. задолженность за собственниками на 01.04.2013г.</t>
  </si>
  <si>
    <t>6. задолженность за собственниками на 01.07.2012г.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</si>
  <si>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</si>
  <si>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</si>
  <si>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</si>
  <si>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</si>
  <si>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</si>
  <si>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</si>
  <si>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</si>
  <si>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</si>
  <si>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</si>
  <si>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</si>
  <si>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 пос. Классон за 4 квартал 2013г.</t>
  </si>
  <si>
    <t xml:space="preserve">5.начислено за 4 квартал 2014г.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</si>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</sst>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0">
          <cell r="D210">
            <v>402.1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12">
      <selection activeCell="A124" sqref="A124:K136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28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6">
        <v>3866.8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402.1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9">
        <f>Лист2!K9+Лист2!W9+Лист2!AI9</f>
        <v>5283.594000000001</v>
      </c>
    </row>
    <row r="9" spans="1:11" ht="15">
      <c r="A9" s="2" t="s">
        <v>94</v>
      </c>
      <c r="B9" s="3"/>
      <c r="C9" s="3"/>
      <c r="D9" s="3"/>
      <c r="E9" s="3"/>
      <c r="F9" s="3"/>
      <c r="G9" s="3"/>
      <c r="H9" s="3"/>
      <c r="I9" s="3"/>
      <c r="J9" s="4"/>
      <c r="K9" s="19">
        <v>977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78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Лист2!AI11*3</f>
        <v>4523.625</v>
      </c>
    </row>
    <row r="12" spans="1:11" ht="15">
      <c r="A12" s="2" t="s">
        <v>79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Лист2!AI12*3</f>
        <v>253.323</v>
      </c>
    </row>
    <row r="13" spans="1:11" ht="15.75">
      <c r="A13" s="8" t="s">
        <v>3</v>
      </c>
      <c r="B13" s="7"/>
      <c r="C13" s="7"/>
      <c r="D13" s="7"/>
      <c r="E13" s="7"/>
      <c r="F13" s="7"/>
      <c r="G13" s="7"/>
      <c r="H13" s="7"/>
      <c r="I13" s="3"/>
      <c r="J13" s="4"/>
      <c r="K13" s="18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4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</f>
        <v>4776.948</v>
      </c>
      <c r="N24" s="20"/>
    </row>
    <row r="25" spans="1:11" ht="15.75">
      <c r="A25" s="13"/>
      <c r="B25" s="7" t="s">
        <v>57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54</v>
      </c>
      <c r="B26" s="15"/>
      <c r="C26" s="15"/>
      <c r="D26" s="15"/>
      <c r="E26" s="15"/>
      <c r="F26" s="15"/>
      <c r="G26" s="15"/>
      <c r="H26" s="15"/>
      <c r="I26" s="15"/>
      <c r="J26" s="4"/>
      <c r="K26" s="19">
        <v>350</v>
      </c>
    </row>
    <row r="27" spans="1:14" ht="15">
      <c r="A27" s="2" t="s">
        <v>55</v>
      </c>
      <c r="B27" s="15"/>
      <c r="C27" s="15"/>
      <c r="D27" s="15"/>
      <c r="E27" s="15"/>
      <c r="F27" s="15"/>
      <c r="G27" s="15"/>
      <c r="H27" s="15"/>
      <c r="I27" s="15"/>
      <c r="J27" s="4"/>
      <c r="K27" s="18">
        <v>305</v>
      </c>
      <c r="N27" s="23"/>
    </row>
    <row r="28" spans="1:14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8">
        <v>957</v>
      </c>
      <c r="N28" s="23"/>
    </row>
    <row r="29" spans="1:11" ht="15">
      <c r="A29" s="2" t="s">
        <v>56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0" ht="12.75">
      <c r="N30" s="23"/>
    </row>
    <row r="31" spans="1:14" ht="15">
      <c r="A31" s="1"/>
      <c r="B31" s="1" t="s">
        <v>27</v>
      </c>
      <c r="C31" s="1"/>
      <c r="D31" s="1"/>
      <c r="E31" s="1"/>
      <c r="F31" s="1"/>
      <c r="G31" s="1"/>
      <c r="H31" s="1"/>
      <c r="I31" s="1"/>
      <c r="N31" s="23"/>
    </row>
    <row r="32" spans="1:9" ht="15">
      <c r="A32" s="1"/>
      <c r="B32" s="1" t="s">
        <v>22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1" ht="15">
      <c r="A34" s="2" t="s">
        <v>23</v>
      </c>
      <c r="B34" s="3"/>
      <c r="C34" s="3"/>
      <c r="D34" s="3"/>
      <c r="E34" s="3"/>
      <c r="F34" s="3"/>
      <c r="G34" s="3"/>
      <c r="H34" s="3"/>
      <c r="I34" s="3"/>
      <c r="J34" s="4"/>
      <c r="K34" s="5">
        <v>0</v>
      </c>
    </row>
    <row r="35" spans="1:12" ht="15">
      <c r="A35" s="2" t="s">
        <v>24</v>
      </c>
      <c r="B35" s="3"/>
      <c r="C35" s="3"/>
      <c r="D35" s="3"/>
      <c r="E35" s="3"/>
      <c r="F35" s="3"/>
      <c r="G35" s="3"/>
      <c r="H35" s="3"/>
      <c r="I35" s="3"/>
      <c r="J35" s="4"/>
      <c r="K35" s="16">
        <f>K5+K8-K24</f>
        <v>4373.446</v>
      </c>
      <c r="L35" s="20"/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7">
        <f>'[1]Лист3'!$D$210</f>
        <v>402.1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8">
        <v>8</v>
      </c>
    </row>
    <row r="38" spans="1:11" ht="15">
      <c r="A38" s="2" t="s">
        <v>25</v>
      </c>
      <c r="B38" s="3"/>
      <c r="C38" s="3"/>
      <c r="D38" s="3"/>
      <c r="E38" s="3"/>
      <c r="F38" s="3"/>
      <c r="G38" s="3"/>
      <c r="H38" s="3"/>
      <c r="I38" s="3"/>
      <c r="J38" s="4"/>
      <c r="K38" s="18">
        <f>2372*3</f>
        <v>7116</v>
      </c>
    </row>
    <row r="39" spans="1:11" ht="15">
      <c r="A39" s="2" t="s">
        <v>95</v>
      </c>
      <c r="B39" s="3"/>
      <c r="C39" s="3"/>
      <c r="D39" s="3"/>
      <c r="E39" s="3"/>
      <c r="F39" s="3"/>
      <c r="G39" s="3"/>
      <c r="H39" s="3"/>
      <c r="I39" s="3"/>
      <c r="J39" s="4"/>
      <c r="K39" s="18">
        <v>1698</v>
      </c>
    </row>
    <row r="40" spans="1:11" ht="15.75">
      <c r="A40" s="2"/>
      <c r="B40" s="7" t="s">
        <v>2</v>
      </c>
      <c r="C40" s="7"/>
      <c r="D40" s="3"/>
      <c r="E40" s="3"/>
      <c r="F40" s="3"/>
      <c r="G40" s="3"/>
      <c r="H40" s="3"/>
      <c r="I40" s="3"/>
      <c r="J40" s="4"/>
      <c r="K40" s="6"/>
    </row>
    <row r="41" spans="1:11" ht="15">
      <c r="A41" s="2" t="s">
        <v>78</v>
      </c>
      <c r="B41" s="3"/>
      <c r="C41" s="3"/>
      <c r="D41" s="3"/>
      <c r="E41" s="3"/>
      <c r="F41" s="3"/>
      <c r="G41" s="3"/>
      <c r="H41" s="3"/>
      <c r="I41" s="3"/>
      <c r="J41" s="4"/>
      <c r="K41" s="19">
        <f>K11</f>
        <v>4523.625</v>
      </c>
    </row>
    <row r="42" spans="1:11" ht="15">
      <c r="A42" s="2" t="s">
        <v>79</v>
      </c>
      <c r="B42" s="3"/>
      <c r="C42" s="3"/>
      <c r="D42" s="3"/>
      <c r="E42" s="3"/>
      <c r="F42" s="3"/>
      <c r="G42" s="3"/>
      <c r="H42" s="3"/>
      <c r="I42" s="3"/>
      <c r="J42" s="4"/>
      <c r="K42" s="19">
        <f>K12</f>
        <v>253.323</v>
      </c>
    </row>
    <row r="43" spans="1:11" ht="15.75">
      <c r="A43" s="8" t="s">
        <v>3</v>
      </c>
      <c r="B43" s="7"/>
      <c r="C43" s="7"/>
      <c r="D43" s="7"/>
      <c r="E43" s="7"/>
      <c r="F43" s="7"/>
      <c r="G43" s="7"/>
      <c r="H43" s="7"/>
      <c r="I43" s="3"/>
      <c r="J43" s="4"/>
      <c r="K43" s="19">
        <v>600</v>
      </c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10" t="s">
        <v>8</v>
      </c>
      <c r="B48" s="11"/>
      <c r="C48" s="11"/>
      <c r="D48" s="11"/>
      <c r="E48" s="11"/>
      <c r="F48" s="11"/>
      <c r="G48" s="11"/>
      <c r="H48" s="11"/>
      <c r="I48" s="11"/>
      <c r="J48" s="12"/>
      <c r="K48" s="6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11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81</v>
      </c>
      <c r="B53" s="3"/>
      <c r="C53" s="3"/>
      <c r="D53" s="3"/>
      <c r="E53" s="3"/>
      <c r="F53" s="3"/>
      <c r="G53" s="3"/>
      <c r="H53" s="3"/>
      <c r="I53" s="3"/>
      <c r="J53" s="4"/>
      <c r="K53" s="9"/>
    </row>
    <row r="54" spans="1:11" ht="15">
      <c r="A54" s="10" t="s">
        <v>14</v>
      </c>
      <c r="B54" s="11"/>
      <c r="C54" s="11"/>
      <c r="D54" s="11"/>
      <c r="E54" s="11"/>
      <c r="F54" s="11"/>
      <c r="G54" s="11"/>
      <c r="H54" s="11"/>
      <c r="I54" s="11"/>
      <c r="J54" s="12"/>
      <c r="K54" s="19">
        <f>K41+K42+K43</f>
        <v>5376.948</v>
      </c>
    </row>
    <row r="55" spans="1:11" ht="15.75">
      <c r="A55" s="13"/>
      <c r="B55" s="7" t="s">
        <v>57</v>
      </c>
      <c r="C55" s="14"/>
      <c r="D55" s="14"/>
      <c r="E55" s="15"/>
      <c r="F55" s="15"/>
      <c r="G55" s="15"/>
      <c r="H55" s="15"/>
      <c r="I55" s="15"/>
      <c r="J55" s="4"/>
      <c r="K55" s="6"/>
    </row>
    <row r="56" spans="1:11" ht="15">
      <c r="A56" s="2" t="s">
        <v>54</v>
      </c>
      <c r="B56" s="15"/>
      <c r="C56" s="15"/>
      <c r="D56" s="15"/>
      <c r="E56" s="15"/>
      <c r="F56" s="15"/>
      <c r="G56" s="15"/>
      <c r="H56" s="15"/>
      <c r="I56" s="15"/>
      <c r="J56" s="4"/>
      <c r="K56" s="19">
        <v>630</v>
      </c>
    </row>
    <row r="57" spans="1:11" ht="15">
      <c r="A57" s="2" t="s">
        <v>55</v>
      </c>
      <c r="B57" s="15"/>
      <c r="C57" s="15"/>
      <c r="D57" s="15"/>
      <c r="E57" s="15"/>
      <c r="F57" s="15"/>
      <c r="G57" s="15"/>
      <c r="H57" s="15"/>
      <c r="I57" s="15"/>
      <c r="J57" s="4"/>
      <c r="K57" s="9">
        <v>0</v>
      </c>
    </row>
    <row r="58" spans="1:11" ht="15">
      <c r="A58" s="2" t="s">
        <v>18</v>
      </c>
      <c r="B58" s="15"/>
      <c r="C58" s="15"/>
      <c r="D58" s="15"/>
      <c r="E58" s="15"/>
      <c r="F58" s="15"/>
      <c r="G58" s="15"/>
      <c r="H58" s="15"/>
      <c r="I58" s="15"/>
      <c r="J58" s="4"/>
      <c r="K58" s="9"/>
    </row>
    <row r="59" spans="1:11" ht="15">
      <c r="A59" s="2" t="s">
        <v>56</v>
      </c>
      <c r="B59" s="15"/>
      <c r="C59" s="15"/>
      <c r="D59" s="15"/>
      <c r="E59" s="15"/>
      <c r="F59" s="15"/>
      <c r="G59" s="15"/>
      <c r="H59" s="15"/>
      <c r="I59" s="15"/>
      <c r="J59" s="4"/>
      <c r="K59" s="6">
        <v>0</v>
      </c>
    </row>
    <row r="61" spans="1:9" ht="15">
      <c r="A61" s="1"/>
      <c r="B61" s="1" t="s">
        <v>27</v>
      </c>
      <c r="C61" s="1"/>
      <c r="D61" s="1"/>
      <c r="E61" s="1"/>
      <c r="F61" s="1"/>
      <c r="G61" s="1"/>
      <c r="H61" s="1"/>
      <c r="I61" s="1"/>
    </row>
    <row r="62" spans="1:9" ht="15">
      <c r="A62" s="1"/>
      <c r="B62" s="1" t="s">
        <v>76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11" ht="15">
      <c r="A64" s="2" t="s">
        <v>67</v>
      </c>
      <c r="B64" s="3"/>
      <c r="C64" s="3"/>
      <c r="D64" s="3"/>
      <c r="E64" s="3"/>
      <c r="F64" s="3"/>
      <c r="G64" s="3"/>
      <c r="H64" s="3"/>
      <c r="I64" s="3"/>
      <c r="J64" s="4"/>
      <c r="K64" s="5">
        <v>0</v>
      </c>
    </row>
    <row r="65" spans="1:12" ht="15">
      <c r="A65" s="2" t="s">
        <v>70</v>
      </c>
      <c r="B65" s="3"/>
      <c r="C65" s="3"/>
      <c r="D65" s="3"/>
      <c r="E65" s="3"/>
      <c r="F65" s="3"/>
      <c r="G65" s="3"/>
      <c r="H65" s="3"/>
      <c r="I65" s="3"/>
      <c r="J65" s="4"/>
      <c r="K65" s="16">
        <v>6113.7</v>
      </c>
      <c r="L65" s="20"/>
    </row>
    <row r="66" spans="1:11" ht="15">
      <c r="A66" s="2" t="s">
        <v>0</v>
      </c>
      <c r="B66" s="3"/>
      <c r="C66" s="3"/>
      <c r="D66" s="3"/>
      <c r="E66" s="3"/>
      <c r="F66" s="3"/>
      <c r="G66" s="3"/>
      <c r="H66" s="3"/>
      <c r="I66" s="3"/>
      <c r="J66" s="4"/>
      <c r="K66" s="17">
        <f>'[1]Лист3'!$D$210</f>
        <v>402.1</v>
      </c>
    </row>
    <row r="67" spans="1:11" ht="15">
      <c r="A67" s="2" t="s">
        <v>1</v>
      </c>
      <c r="B67" s="3"/>
      <c r="C67" s="3"/>
      <c r="D67" s="3"/>
      <c r="E67" s="3"/>
      <c r="F67" s="3"/>
      <c r="G67" s="3"/>
      <c r="H67" s="3"/>
      <c r="I67" s="3"/>
      <c r="J67" s="4"/>
      <c r="K67" s="18">
        <v>8</v>
      </c>
    </row>
    <row r="68" spans="1:11" ht="15">
      <c r="A68" s="2" t="s">
        <v>77</v>
      </c>
      <c r="B68" s="3"/>
      <c r="C68" s="3"/>
      <c r="D68" s="3"/>
      <c r="E68" s="3"/>
      <c r="F68" s="3"/>
      <c r="G68" s="3"/>
      <c r="H68" s="3"/>
      <c r="I68" s="3"/>
      <c r="J68" s="4"/>
      <c r="K68" s="18">
        <f>K38</f>
        <v>7116</v>
      </c>
    </row>
    <row r="69" spans="1:11" ht="15">
      <c r="A69" s="2" t="s">
        <v>96</v>
      </c>
      <c r="B69" s="3"/>
      <c r="C69" s="3"/>
      <c r="D69" s="3"/>
      <c r="E69" s="3"/>
      <c r="F69" s="3"/>
      <c r="G69" s="3"/>
      <c r="H69" s="3"/>
      <c r="I69" s="3"/>
      <c r="J69" s="4"/>
      <c r="K69" s="18">
        <v>1641</v>
      </c>
    </row>
    <row r="70" spans="1:11" ht="15.75">
      <c r="A70" s="2"/>
      <c r="B70" s="7" t="s">
        <v>2</v>
      </c>
      <c r="C70" s="7"/>
      <c r="D70" s="3"/>
      <c r="E70" s="3"/>
      <c r="F70" s="3"/>
      <c r="G70" s="3"/>
      <c r="H70" s="3"/>
      <c r="I70" s="3"/>
      <c r="J70" s="4"/>
      <c r="K70" s="6"/>
    </row>
    <row r="71" spans="1:11" ht="15">
      <c r="A71" s="2" t="s">
        <v>78</v>
      </c>
      <c r="B71" s="3"/>
      <c r="C71" s="3"/>
      <c r="D71" s="3"/>
      <c r="E71" s="3"/>
      <c r="F71" s="3"/>
      <c r="G71" s="3"/>
      <c r="H71" s="3"/>
      <c r="I71" s="3"/>
      <c r="J71" s="4"/>
      <c r="K71" s="19">
        <f>K41</f>
        <v>4523.625</v>
      </c>
    </row>
    <row r="72" spans="1:11" ht="15">
      <c r="A72" s="2" t="s">
        <v>79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253.323</v>
      </c>
    </row>
    <row r="73" spans="1:11" ht="15.75">
      <c r="A73" s="8" t="s">
        <v>3</v>
      </c>
      <c r="B73" s="7"/>
      <c r="C73" s="7"/>
      <c r="D73" s="7"/>
      <c r="E73" s="7"/>
      <c r="F73" s="7"/>
      <c r="G73" s="7"/>
      <c r="H73" s="7"/>
      <c r="I73" s="3"/>
      <c r="J73" s="4"/>
      <c r="K73" s="19">
        <f>Лист2!K78+Лист2!W78+Лист2!AI78</f>
        <v>300</v>
      </c>
    </row>
    <row r="74" spans="1:11" ht="15">
      <c r="A74" s="2" t="s">
        <v>4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2" t="s">
        <v>5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6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7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10" t="s">
        <v>8</v>
      </c>
      <c r="B78" s="11"/>
      <c r="C78" s="11"/>
      <c r="D78" s="11"/>
      <c r="E78" s="11"/>
      <c r="F78" s="11"/>
      <c r="G78" s="11"/>
      <c r="H78" s="11"/>
      <c r="I78" s="11"/>
      <c r="J78" s="12"/>
      <c r="K78" s="6"/>
    </row>
    <row r="79" spans="1:11" ht="15">
      <c r="A79" s="2" t="s">
        <v>9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10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10" t="s">
        <v>11</v>
      </c>
      <c r="B81" s="11"/>
      <c r="C81" s="11"/>
      <c r="D81" s="11"/>
      <c r="E81" s="11"/>
      <c r="F81" s="11"/>
      <c r="G81" s="11"/>
      <c r="H81" s="11"/>
      <c r="I81" s="11"/>
      <c r="J81" s="12"/>
      <c r="K81" s="6"/>
    </row>
    <row r="82" spans="1:11" ht="15">
      <c r="A82" s="2" t="s">
        <v>12</v>
      </c>
      <c r="B82" s="3"/>
      <c r="C82" s="3"/>
      <c r="D82" s="3"/>
      <c r="E82" s="3"/>
      <c r="F82" s="3"/>
      <c r="G82" s="3"/>
      <c r="H82" s="3"/>
      <c r="I82" s="3"/>
      <c r="J82" s="4"/>
      <c r="K82" s="6"/>
    </row>
    <row r="83" spans="1:11" ht="15">
      <c r="A83" s="2" t="s">
        <v>13</v>
      </c>
      <c r="B83" s="3"/>
      <c r="C83" s="3"/>
      <c r="D83" s="3"/>
      <c r="E83" s="3"/>
      <c r="F83" s="3"/>
      <c r="G83" s="3"/>
      <c r="H83" s="3"/>
      <c r="I83" s="3"/>
      <c r="J83" s="4"/>
      <c r="K83" s="9"/>
    </row>
    <row r="84" spans="1:11" ht="15">
      <c r="A84" s="10" t="s">
        <v>14</v>
      </c>
      <c r="B84" s="11"/>
      <c r="C84" s="11"/>
      <c r="D84" s="11"/>
      <c r="E84" s="11"/>
      <c r="F84" s="11"/>
      <c r="G84" s="11"/>
      <c r="H84" s="11"/>
      <c r="I84" s="11"/>
      <c r="J84" s="12"/>
      <c r="K84" s="19">
        <f>K71+K72+K73</f>
        <v>5076.948</v>
      </c>
    </row>
    <row r="85" spans="1:11" ht="15.75">
      <c r="A85" s="13"/>
      <c r="B85" s="7" t="s">
        <v>15</v>
      </c>
      <c r="C85" s="14"/>
      <c r="D85" s="14"/>
      <c r="E85" s="15"/>
      <c r="F85" s="15"/>
      <c r="G85" s="15"/>
      <c r="H85" s="15"/>
      <c r="I85" s="15"/>
      <c r="J85" s="4"/>
      <c r="K85" s="6"/>
    </row>
    <row r="86" spans="1:11" ht="15">
      <c r="A86" s="2" t="s">
        <v>16</v>
      </c>
      <c r="B86" s="15"/>
      <c r="C86" s="15"/>
      <c r="D86" s="15"/>
      <c r="E86" s="15"/>
      <c r="F86" s="15"/>
      <c r="G86" s="15"/>
      <c r="H86" s="15"/>
      <c r="I86" s="15"/>
      <c r="J86" s="4"/>
      <c r="K86" s="9"/>
    </row>
    <row r="87" spans="1:11" ht="15">
      <c r="A87" s="2" t="s">
        <v>17</v>
      </c>
      <c r="B87" s="15"/>
      <c r="C87" s="15"/>
      <c r="D87" s="15"/>
      <c r="E87" s="15"/>
      <c r="F87" s="15"/>
      <c r="G87" s="15"/>
      <c r="H87" s="15"/>
      <c r="I87" s="15"/>
      <c r="J87" s="4"/>
      <c r="K87" s="9">
        <v>0</v>
      </c>
    </row>
    <row r="88" spans="1:11" ht="15">
      <c r="A88" s="2" t="s">
        <v>26</v>
      </c>
      <c r="B88" s="15"/>
      <c r="C88" s="15"/>
      <c r="D88" s="15"/>
      <c r="E88" s="15"/>
      <c r="F88" s="15"/>
      <c r="G88" s="15"/>
      <c r="H88" s="15"/>
      <c r="I88" s="15"/>
      <c r="J88" s="4"/>
      <c r="K88" s="9"/>
    </row>
    <row r="89" spans="1:11" ht="15">
      <c r="A89" s="2" t="s">
        <v>19</v>
      </c>
      <c r="B89" s="15"/>
      <c r="C89" s="15"/>
      <c r="D89" s="15"/>
      <c r="E89" s="15"/>
      <c r="F89" s="15"/>
      <c r="G89" s="15"/>
      <c r="H89" s="15"/>
      <c r="I89" s="15"/>
      <c r="J89" s="4"/>
      <c r="K89" s="6">
        <v>0</v>
      </c>
    </row>
    <row r="90" spans="1:11" ht="15">
      <c r="A90" s="2" t="s">
        <v>20</v>
      </c>
      <c r="B90" s="15"/>
      <c r="C90" s="15"/>
      <c r="D90" s="15"/>
      <c r="E90" s="15"/>
      <c r="F90" s="15"/>
      <c r="G90" s="15"/>
      <c r="H90" s="15"/>
      <c r="I90" s="15"/>
      <c r="J90" s="4"/>
      <c r="K90" s="6">
        <v>0</v>
      </c>
    </row>
    <row r="91" spans="1:11" ht="15">
      <c r="A91" s="2" t="s">
        <v>21</v>
      </c>
      <c r="B91" s="15"/>
      <c r="C91" s="15"/>
      <c r="D91" s="15"/>
      <c r="E91" s="15"/>
      <c r="F91" s="15"/>
      <c r="G91" s="15"/>
      <c r="H91" s="15"/>
      <c r="I91" s="15"/>
      <c r="J91" s="4"/>
      <c r="K91" s="6">
        <v>0</v>
      </c>
    </row>
    <row r="93" spans="1:9" ht="15">
      <c r="A93" s="1"/>
      <c r="B93" s="1" t="s">
        <v>27</v>
      </c>
      <c r="C93" s="1"/>
      <c r="D93" s="1"/>
      <c r="E93" s="1"/>
      <c r="F93" s="1"/>
      <c r="G93" s="1"/>
      <c r="H93" s="1"/>
      <c r="I93" s="1"/>
    </row>
    <row r="94" spans="1:9" ht="15">
      <c r="A94" s="1"/>
      <c r="B94" s="1" t="s">
        <v>106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11" ht="15">
      <c r="A96" s="2" t="s">
        <v>83</v>
      </c>
      <c r="B96" s="3"/>
      <c r="C96" s="3"/>
      <c r="D96" s="3"/>
      <c r="E96" s="3"/>
      <c r="F96" s="3"/>
      <c r="G96" s="3"/>
      <c r="H96" s="3"/>
      <c r="I96" s="3"/>
      <c r="J96" s="4"/>
      <c r="K96" s="5">
        <v>0</v>
      </c>
    </row>
    <row r="97" spans="1:12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6">
        <v>8153.9</v>
      </c>
      <c r="L97" s="20"/>
    </row>
    <row r="98" spans="1:11" ht="15">
      <c r="A98" s="2" t="s">
        <v>0</v>
      </c>
      <c r="B98" s="3"/>
      <c r="C98" s="3"/>
      <c r="D98" s="3"/>
      <c r="E98" s="3"/>
      <c r="F98" s="3"/>
      <c r="G98" s="3"/>
      <c r="H98" s="3"/>
      <c r="I98" s="3"/>
      <c r="J98" s="4"/>
      <c r="K98" s="17">
        <f>'[1]Лист3'!$D$210</f>
        <v>402.1</v>
      </c>
    </row>
    <row r="99" spans="1:11" ht="15">
      <c r="A99" s="2" t="s">
        <v>1</v>
      </c>
      <c r="B99" s="3"/>
      <c r="C99" s="3"/>
      <c r="D99" s="3"/>
      <c r="E99" s="3"/>
      <c r="F99" s="3"/>
      <c r="G99" s="3"/>
      <c r="H99" s="3"/>
      <c r="I99" s="3"/>
      <c r="J99" s="4"/>
      <c r="K99" s="18">
        <v>8</v>
      </c>
    </row>
    <row r="100" spans="1:11" ht="15">
      <c r="A100" s="2" t="s">
        <v>107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7116</v>
      </c>
    </row>
    <row r="101" spans="1:11" ht="15">
      <c r="A101" s="2" t="s">
        <v>108</v>
      </c>
      <c r="B101" s="3"/>
      <c r="C101" s="3"/>
      <c r="D101" s="3"/>
      <c r="E101" s="3"/>
      <c r="F101" s="3"/>
      <c r="G101" s="3"/>
      <c r="H101" s="3"/>
      <c r="I101" s="3"/>
      <c r="J101" s="4"/>
      <c r="K101" s="18"/>
    </row>
    <row r="102" spans="1:11" ht="15.75">
      <c r="A102" s="2"/>
      <c r="B102" s="7" t="s">
        <v>2</v>
      </c>
      <c r="C102" s="7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2" t="s">
        <v>78</v>
      </c>
      <c r="B103" s="3"/>
      <c r="C103" s="3"/>
      <c r="D103" s="3"/>
      <c r="E103" s="3"/>
      <c r="F103" s="3"/>
      <c r="G103" s="3"/>
      <c r="H103" s="3"/>
      <c r="I103" s="3"/>
      <c r="J103" s="4"/>
      <c r="K103" s="19">
        <f>K71</f>
        <v>4523.625</v>
      </c>
    </row>
    <row r="104" spans="1:11" ht="15">
      <c r="A104" s="2" t="s">
        <v>79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253.323</v>
      </c>
    </row>
    <row r="105" spans="1:11" ht="15.75">
      <c r="A105" s="8" t="s">
        <v>3</v>
      </c>
      <c r="B105" s="7"/>
      <c r="C105" s="7"/>
      <c r="D105" s="7"/>
      <c r="E105" s="7"/>
      <c r="F105" s="7"/>
      <c r="G105" s="7"/>
      <c r="H105" s="7"/>
      <c r="I105" s="3"/>
      <c r="J105" s="4"/>
      <c r="K105" s="19">
        <f>Лист2!AI109+Лист2!W109+Лист2!K109</f>
        <v>300</v>
      </c>
    </row>
    <row r="106" spans="1:11" ht="15">
      <c r="A106" s="2" t="s">
        <v>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5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6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7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10" t="s">
        <v>8</v>
      </c>
      <c r="B110" s="11"/>
      <c r="C110" s="11"/>
      <c r="D110" s="11"/>
      <c r="E110" s="11"/>
      <c r="F110" s="11"/>
      <c r="G110" s="11"/>
      <c r="H110" s="11"/>
      <c r="I110" s="11"/>
      <c r="J110" s="12"/>
      <c r="K110" s="6"/>
    </row>
    <row r="111" spans="1:11" ht="15">
      <c r="A111" s="2" t="s">
        <v>9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10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10" t="s">
        <v>11</v>
      </c>
      <c r="B113" s="11"/>
      <c r="C113" s="11"/>
      <c r="D113" s="11"/>
      <c r="E113" s="11"/>
      <c r="F113" s="11"/>
      <c r="G113" s="11"/>
      <c r="H113" s="11"/>
      <c r="I113" s="11"/>
      <c r="J113" s="12"/>
      <c r="K113" s="6"/>
    </row>
    <row r="114" spans="1:11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9"/>
    </row>
    <row r="115" spans="1:11" ht="15">
      <c r="A115" s="10" t="s">
        <v>14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19">
        <f>K103+K104+K105</f>
        <v>5076.948</v>
      </c>
    </row>
    <row r="116" spans="1:11" ht="15.75">
      <c r="A116" s="13"/>
      <c r="B116" s="7" t="s">
        <v>15</v>
      </c>
      <c r="C116" s="14"/>
      <c r="D116" s="14"/>
      <c r="E116" s="15"/>
      <c r="F116" s="15"/>
      <c r="G116" s="15"/>
      <c r="H116" s="15"/>
      <c r="I116" s="15"/>
      <c r="J116" s="4"/>
      <c r="K116" s="6"/>
    </row>
    <row r="117" spans="1:11" ht="15">
      <c r="A117" s="2" t="s">
        <v>16</v>
      </c>
      <c r="B117" s="15"/>
      <c r="C117" s="15"/>
      <c r="D117" s="15"/>
      <c r="E117" s="15"/>
      <c r="F117" s="15"/>
      <c r="G117" s="15"/>
      <c r="H117" s="15"/>
      <c r="I117" s="15"/>
      <c r="J117" s="4"/>
      <c r="K117" s="9">
        <v>0</v>
      </c>
    </row>
    <row r="118" spans="1:11" ht="15">
      <c r="A118" s="2" t="s">
        <v>17</v>
      </c>
      <c r="B118" s="15"/>
      <c r="C118" s="15"/>
      <c r="D118" s="15"/>
      <c r="E118" s="15"/>
      <c r="F118" s="15"/>
      <c r="G118" s="15"/>
      <c r="H118" s="15"/>
      <c r="I118" s="15"/>
      <c r="J118" s="4"/>
      <c r="K118" s="9">
        <v>0</v>
      </c>
    </row>
    <row r="119" spans="1:11" ht="15">
      <c r="A119" s="2" t="s">
        <v>18</v>
      </c>
      <c r="B119" s="15"/>
      <c r="C119" s="15"/>
      <c r="D119" s="15"/>
      <c r="E119" s="15"/>
      <c r="F119" s="15"/>
      <c r="G119" s="15"/>
      <c r="H119" s="15"/>
      <c r="I119" s="15"/>
      <c r="J119" s="4"/>
      <c r="K119" s="9">
        <v>0</v>
      </c>
    </row>
    <row r="120" spans="1:11" ht="15">
      <c r="A120" s="2" t="s">
        <v>19</v>
      </c>
      <c r="B120" s="15"/>
      <c r="C120" s="15"/>
      <c r="D120" s="15"/>
      <c r="E120" s="15"/>
      <c r="F120" s="15"/>
      <c r="G120" s="15"/>
      <c r="H120" s="15"/>
      <c r="I120" s="15"/>
      <c r="J120" s="4"/>
      <c r="K120" s="6">
        <v>0</v>
      </c>
    </row>
    <row r="121" spans="1:11" ht="15">
      <c r="A121" s="2" t="s">
        <v>20</v>
      </c>
      <c r="B121" s="15"/>
      <c r="C121" s="15"/>
      <c r="D121" s="15"/>
      <c r="E121" s="15"/>
      <c r="F121" s="15"/>
      <c r="G121" s="15"/>
      <c r="H121" s="15"/>
      <c r="I121" s="15"/>
      <c r="J121" s="4"/>
      <c r="K121" s="6">
        <v>0</v>
      </c>
    </row>
    <row r="122" spans="1:11" ht="15">
      <c r="A122" s="2" t="s">
        <v>21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>
        <v>0</v>
      </c>
    </row>
    <row r="124" spans="1:11" ht="15">
      <c r="A124" s="24" t="s">
        <v>97</v>
      </c>
      <c r="B124" s="15"/>
      <c r="C124" s="15"/>
      <c r="D124" s="15"/>
      <c r="E124" s="15"/>
      <c r="F124" s="15"/>
      <c r="G124" s="15"/>
      <c r="H124" s="15"/>
      <c r="I124" s="15"/>
      <c r="J124" s="4"/>
      <c r="K124" s="19">
        <f>K5+K8+K38+K68+K100</f>
        <v>30498.394</v>
      </c>
    </row>
    <row r="125" spans="1:11" ht="15">
      <c r="A125" s="25" t="s">
        <v>98</v>
      </c>
      <c r="B125" s="26"/>
      <c r="C125" s="26"/>
      <c r="D125" s="26"/>
      <c r="E125" s="26"/>
      <c r="F125" s="26"/>
      <c r="G125" s="26"/>
      <c r="H125" s="26"/>
      <c r="I125" s="26"/>
      <c r="J125" s="12"/>
      <c r="K125" s="19">
        <f>K115+K84+K54+K24</f>
        <v>20307.792</v>
      </c>
    </row>
    <row r="126" spans="1:11" ht="15">
      <c r="A126" s="24" t="s">
        <v>99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8"/>
    </row>
    <row r="127" spans="1:11" ht="15.75">
      <c r="A127" s="8" t="s">
        <v>45</v>
      </c>
      <c r="B127" s="15"/>
      <c r="C127" s="15"/>
      <c r="D127" s="15"/>
      <c r="E127" s="15"/>
      <c r="F127" s="15"/>
      <c r="G127" s="15"/>
      <c r="H127" s="15"/>
      <c r="I127" s="15"/>
      <c r="J127" s="4"/>
      <c r="K127" s="19">
        <f>K103*4</f>
        <v>18094.5</v>
      </c>
    </row>
    <row r="128" spans="1:11" ht="15.75">
      <c r="A128" s="8" t="s">
        <v>47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>
        <f>K104*4</f>
        <v>1013.292</v>
      </c>
    </row>
    <row r="129" spans="1:11" ht="15.75">
      <c r="A129" s="27" t="s">
        <v>40</v>
      </c>
      <c r="B129" s="26"/>
      <c r="C129" s="26"/>
      <c r="D129" s="26"/>
      <c r="E129" s="26"/>
      <c r="F129" s="26"/>
      <c r="G129" s="26"/>
      <c r="H129" s="26"/>
      <c r="I129" s="26"/>
      <c r="J129" s="12"/>
      <c r="K129" s="19">
        <v>0</v>
      </c>
    </row>
    <row r="130" spans="1:11" ht="15.75">
      <c r="A130" s="27" t="s">
        <v>41</v>
      </c>
      <c r="B130" s="26"/>
      <c r="C130" s="26"/>
      <c r="D130" s="26"/>
      <c r="E130" s="26"/>
      <c r="F130" s="26"/>
      <c r="G130" s="26"/>
      <c r="H130" s="26"/>
      <c r="I130" s="26"/>
      <c r="J130" s="12"/>
      <c r="K130" s="19">
        <f>K105+K73+K43</f>
        <v>1200</v>
      </c>
    </row>
    <row r="131" spans="1:11" ht="15">
      <c r="A131" s="2" t="s">
        <v>100</v>
      </c>
      <c r="B131" s="3"/>
      <c r="C131" s="3"/>
      <c r="D131" s="3"/>
      <c r="E131" s="3"/>
      <c r="F131" s="3"/>
      <c r="G131" s="3"/>
      <c r="H131" s="3"/>
      <c r="I131" s="3"/>
      <c r="J131" s="4"/>
      <c r="K131" s="19"/>
    </row>
    <row r="132" spans="1:12" ht="15">
      <c r="A132" s="2" t="s">
        <v>101</v>
      </c>
      <c r="B132" s="3"/>
      <c r="C132" s="3"/>
      <c r="D132" s="3"/>
      <c r="E132" s="3"/>
      <c r="F132" s="3"/>
      <c r="G132" s="3"/>
      <c r="H132" s="3"/>
      <c r="I132" s="3"/>
      <c r="J132" s="4"/>
      <c r="K132" s="19">
        <v>10194</v>
      </c>
      <c r="L132" s="23"/>
    </row>
    <row r="133" spans="1:11" ht="15">
      <c r="A133" s="2" t="s">
        <v>102</v>
      </c>
      <c r="B133" s="3"/>
      <c r="C133" s="3"/>
      <c r="D133" s="3"/>
      <c r="E133" s="3"/>
      <c r="F133" s="3"/>
      <c r="G133" s="3"/>
      <c r="H133" s="3"/>
      <c r="I133" s="3"/>
      <c r="J133" s="4"/>
      <c r="K133" s="19">
        <v>651</v>
      </c>
    </row>
    <row r="134" spans="1:11" ht="15">
      <c r="A134" s="2" t="s">
        <v>103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v>877</v>
      </c>
    </row>
    <row r="135" spans="1:11" ht="15">
      <c r="A135" s="28" t="s">
        <v>104</v>
      </c>
      <c r="B135" s="29"/>
      <c r="C135" s="29"/>
      <c r="D135" s="29"/>
      <c r="E135" s="29"/>
      <c r="F135" s="29"/>
      <c r="G135" s="29"/>
      <c r="H135" s="29"/>
      <c r="I135" s="29"/>
      <c r="J135" s="30"/>
      <c r="K135" s="19">
        <v>55</v>
      </c>
    </row>
    <row r="136" spans="1:11" ht="15">
      <c r="A136" s="2" t="s">
        <v>105</v>
      </c>
      <c r="B136" s="15"/>
      <c r="C136" s="15"/>
      <c r="D136" s="15"/>
      <c r="E136" s="15"/>
      <c r="F136" s="15"/>
      <c r="G136" s="15"/>
      <c r="H136" s="15"/>
      <c r="I136" s="15"/>
      <c r="J136" s="4"/>
      <c r="K136" s="19">
        <v>148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workbookViewId="0" topLeftCell="S48">
      <selection activeCell="AI131" sqref="AI131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27</v>
      </c>
      <c r="C1" s="1"/>
      <c r="D1" s="1"/>
      <c r="E1" s="1"/>
      <c r="F1" s="1"/>
      <c r="G1" s="1"/>
      <c r="H1" s="1"/>
      <c r="I1" s="1"/>
      <c r="M1" s="1"/>
      <c r="N1" s="1" t="s">
        <v>27</v>
      </c>
      <c r="O1" s="1"/>
      <c r="P1" s="1"/>
      <c r="Q1" s="1"/>
      <c r="R1" s="1"/>
      <c r="S1" s="1"/>
      <c r="T1" s="1"/>
      <c r="U1" s="1"/>
      <c r="Y1" s="1"/>
      <c r="Z1" s="1" t="s">
        <v>27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43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28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6">
        <v>3866.8</v>
      </c>
      <c r="M5" s="2" t="s">
        <v>32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3730.0860000000002</v>
      </c>
      <c r="Y5" s="2" t="s">
        <v>33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3593.3720000000003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402.1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402.1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402.1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8">
        <v>3.62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3.62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8">
        <v>5.9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1455.602</v>
      </c>
      <c r="M9" s="2" t="s">
        <v>36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1455.602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9">
        <f>AI6*AI8</f>
        <v>2372.3900000000003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45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1507.875</v>
      </c>
      <c r="M11" s="8" t="s">
        <v>45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1507.875</v>
      </c>
      <c r="Y11" s="8" t="s">
        <v>45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1507.875</v>
      </c>
    </row>
    <row r="12" spans="1:35" ht="15.75">
      <c r="A12" s="8" t="s">
        <v>46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84.441</v>
      </c>
      <c r="M12" s="8" t="s">
        <v>46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84.441</v>
      </c>
      <c r="Y12" s="8" t="s">
        <v>47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84.441</v>
      </c>
    </row>
    <row r="13" spans="1:35" ht="15.75">
      <c r="A13" s="8" t="s">
        <v>40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8" t="s">
        <v>40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8" t="s">
        <v>40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8" t="s">
        <v>41</v>
      </c>
      <c r="B14" s="7"/>
      <c r="C14" s="7"/>
      <c r="D14" s="7"/>
      <c r="E14" s="7"/>
      <c r="F14" s="7"/>
      <c r="G14" s="7"/>
      <c r="H14" s="7"/>
      <c r="I14" s="3"/>
      <c r="J14" s="4"/>
      <c r="K14" s="18">
        <v>0</v>
      </c>
      <c r="M14" s="8" t="s">
        <v>41</v>
      </c>
      <c r="N14" s="7"/>
      <c r="O14" s="7"/>
      <c r="P14" s="7"/>
      <c r="Q14" s="7"/>
      <c r="R14" s="7"/>
      <c r="S14" s="7"/>
      <c r="T14" s="7"/>
      <c r="U14" s="3"/>
      <c r="V14" s="4"/>
      <c r="W14" s="18"/>
      <c r="Y14" s="8" t="s">
        <v>41</v>
      </c>
      <c r="Z14" s="7"/>
      <c r="AA14" s="7"/>
      <c r="AB14" s="7"/>
      <c r="AC14" s="7"/>
      <c r="AD14" s="7"/>
      <c r="AE14" s="7"/>
      <c r="AF14" s="7"/>
      <c r="AG14" s="3"/>
      <c r="AH14" s="4"/>
      <c r="AI14" s="18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1592.316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1592.316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1592.316</v>
      </c>
    </row>
    <row r="26" spans="1:35" ht="15.75">
      <c r="A26" s="13"/>
      <c r="B26" s="7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7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7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9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9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9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9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9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9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9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9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9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">
      <c r="A34" s="1"/>
      <c r="B34" s="1" t="s">
        <v>27</v>
      </c>
      <c r="C34" s="1"/>
      <c r="D34" s="1"/>
      <c r="E34" s="1"/>
      <c r="F34" s="1"/>
      <c r="G34" s="1"/>
      <c r="H34" s="1"/>
      <c r="I34" s="1"/>
      <c r="M34" s="1"/>
      <c r="N34" s="1" t="s">
        <v>27</v>
      </c>
      <c r="O34" s="1"/>
      <c r="P34" s="1"/>
      <c r="Q34" s="1"/>
      <c r="R34" s="1"/>
      <c r="S34" s="1"/>
      <c r="T34" s="1"/>
      <c r="U34" s="1"/>
      <c r="Y34" s="1"/>
      <c r="Z34" s="1" t="s">
        <v>27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48</v>
      </c>
      <c r="C35" s="1"/>
      <c r="D35" s="1"/>
      <c r="E35" s="1"/>
      <c r="F35" s="1"/>
      <c r="G35" s="1"/>
      <c r="H35" s="1"/>
      <c r="I35" s="1"/>
      <c r="M35" s="1"/>
      <c r="N35" s="1" t="s">
        <v>49</v>
      </c>
      <c r="O35" s="1"/>
      <c r="P35" s="1"/>
      <c r="Q35" s="1"/>
      <c r="R35" s="1"/>
      <c r="S35" s="1"/>
      <c r="T35" s="1"/>
      <c r="U35" s="1"/>
      <c r="Y35" s="1"/>
      <c r="Z35" s="1" t="s">
        <v>50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5"/>
      <c r="M37" s="2" t="s">
        <v>59</v>
      </c>
      <c r="N37" s="3"/>
      <c r="O37" s="3"/>
      <c r="P37" s="3"/>
      <c r="Q37" s="3"/>
      <c r="R37" s="3"/>
      <c r="S37" s="3"/>
      <c r="T37" s="3"/>
      <c r="U37" s="3"/>
      <c r="V37" s="4"/>
      <c r="W37" s="5"/>
      <c r="Y37" s="2" t="s">
        <v>61</v>
      </c>
      <c r="Z37" s="3"/>
      <c r="AA37" s="3"/>
      <c r="AB37" s="3"/>
      <c r="AC37" s="3"/>
      <c r="AD37" s="3"/>
      <c r="AE37" s="3"/>
      <c r="AF37" s="3"/>
      <c r="AG37" s="3"/>
      <c r="AH37" s="4"/>
      <c r="AI37" s="5"/>
    </row>
    <row r="38" spans="1:35" ht="15">
      <c r="A38" s="2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6">
        <f>AI5+AI9-AI25</f>
        <v>4373.446000000001</v>
      </c>
      <c r="M38" s="2" t="s">
        <v>60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K38+K42-K58</f>
        <v>5153.520000000001</v>
      </c>
      <c r="Y38" s="2" t="s">
        <v>62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W38+W42-W58</f>
        <v>5933.594000000002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7">
        <v>402.1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402.1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402.1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8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8</v>
      </c>
    </row>
    <row r="41" spans="1:35" ht="15">
      <c r="A41" s="2" t="s">
        <v>34</v>
      </c>
      <c r="B41" s="3"/>
      <c r="C41" s="3"/>
      <c r="D41" s="3"/>
      <c r="E41" s="3"/>
      <c r="F41" s="3"/>
      <c r="G41" s="3"/>
      <c r="H41" s="3"/>
      <c r="I41" s="3"/>
      <c r="J41" s="4"/>
      <c r="K41" s="18">
        <v>5.9</v>
      </c>
      <c r="M41" s="2" t="s">
        <v>34</v>
      </c>
      <c r="N41" s="3"/>
      <c r="O41" s="3"/>
      <c r="P41" s="3"/>
      <c r="Q41" s="3"/>
      <c r="R41" s="3"/>
      <c r="S41" s="3"/>
      <c r="T41" s="3"/>
      <c r="U41" s="3"/>
      <c r="V41" s="4"/>
      <c r="W41" s="18">
        <f>K41</f>
        <v>5.9</v>
      </c>
      <c r="Y41" s="2" t="s">
        <v>34</v>
      </c>
      <c r="Z41" s="3"/>
      <c r="AA41" s="3"/>
      <c r="AB41" s="3"/>
      <c r="AC41" s="3"/>
      <c r="AD41" s="3"/>
      <c r="AE41" s="3"/>
      <c r="AF41" s="3"/>
      <c r="AG41" s="3"/>
      <c r="AH41" s="4"/>
      <c r="AI41" s="18">
        <f>W41</f>
        <v>5.9</v>
      </c>
    </row>
    <row r="42" spans="1:35" ht="15">
      <c r="A42" s="2" t="s">
        <v>53</v>
      </c>
      <c r="B42" s="3"/>
      <c r="C42" s="3"/>
      <c r="D42" s="3"/>
      <c r="E42" s="3"/>
      <c r="F42" s="3"/>
      <c r="G42" s="3"/>
      <c r="H42" s="3"/>
      <c r="I42" s="3"/>
      <c r="J42" s="4"/>
      <c r="K42" s="19">
        <f>K39*K41</f>
        <v>2372.3900000000003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2372.3900000000003</v>
      </c>
      <c r="Y42" s="2" t="s">
        <v>63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2372.3900000000003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6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6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6"/>
    </row>
    <row r="44" spans="1:35" ht="15.75">
      <c r="A44" s="8" t="s">
        <v>45</v>
      </c>
      <c r="B44" s="3"/>
      <c r="C44" s="3"/>
      <c r="D44" s="3"/>
      <c r="E44" s="3"/>
      <c r="F44" s="3"/>
      <c r="G44" s="3"/>
      <c r="H44" s="3"/>
      <c r="I44" s="3"/>
      <c r="J44" s="4"/>
      <c r="K44" s="19">
        <f>K39*3.75</f>
        <v>1507.875</v>
      </c>
      <c r="M44" s="8" t="s">
        <v>45</v>
      </c>
      <c r="N44" s="3"/>
      <c r="O44" s="3"/>
      <c r="P44" s="3"/>
      <c r="Q44" s="3"/>
      <c r="R44" s="3"/>
      <c r="S44" s="3"/>
      <c r="T44" s="3"/>
      <c r="U44" s="3"/>
      <c r="V44" s="4"/>
      <c r="W44" s="19">
        <f>K44</f>
        <v>1507.875</v>
      </c>
      <c r="Y44" s="8" t="s">
        <v>45</v>
      </c>
      <c r="Z44" s="3"/>
      <c r="AA44" s="3"/>
      <c r="AB44" s="3"/>
      <c r="AC44" s="3"/>
      <c r="AD44" s="3"/>
      <c r="AE44" s="3"/>
      <c r="AF44" s="3"/>
      <c r="AG44" s="3"/>
      <c r="AH44" s="4"/>
      <c r="AI44" s="19">
        <f>W44</f>
        <v>1507.875</v>
      </c>
    </row>
    <row r="45" spans="1:35" ht="15.75">
      <c r="A45" s="8" t="s">
        <v>46</v>
      </c>
      <c r="B45" s="3"/>
      <c r="C45" s="3"/>
      <c r="D45" s="3"/>
      <c r="E45" s="3"/>
      <c r="F45" s="3"/>
      <c r="G45" s="3"/>
      <c r="H45" s="3"/>
      <c r="I45" s="3"/>
      <c r="J45" s="4"/>
      <c r="K45" s="19">
        <f>K39*0.21</f>
        <v>84.441</v>
      </c>
      <c r="M45" s="8" t="s">
        <v>46</v>
      </c>
      <c r="N45" s="3"/>
      <c r="O45" s="3"/>
      <c r="P45" s="3"/>
      <c r="Q45" s="3"/>
      <c r="R45" s="3"/>
      <c r="S45" s="3"/>
      <c r="T45" s="3"/>
      <c r="U45" s="3"/>
      <c r="V45" s="4"/>
      <c r="W45" s="19">
        <f>K45</f>
        <v>84.441</v>
      </c>
      <c r="Y45" s="8" t="s">
        <v>47</v>
      </c>
      <c r="Z45" s="3"/>
      <c r="AA45" s="3"/>
      <c r="AB45" s="3"/>
      <c r="AC45" s="3"/>
      <c r="AD45" s="3"/>
      <c r="AE45" s="3"/>
      <c r="AF45" s="3"/>
      <c r="AG45" s="3"/>
      <c r="AH45" s="4"/>
      <c r="AI45" s="19">
        <f>W45</f>
        <v>84.441</v>
      </c>
    </row>
    <row r="46" spans="1:35" ht="15.75">
      <c r="A46" s="8" t="s">
        <v>40</v>
      </c>
      <c r="B46" s="3"/>
      <c r="C46" s="3"/>
      <c r="D46" s="3"/>
      <c r="E46" s="3"/>
      <c r="F46" s="3"/>
      <c r="G46" s="3"/>
      <c r="H46" s="3"/>
      <c r="I46" s="3"/>
      <c r="J46" s="4"/>
      <c r="K46" s="19"/>
      <c r="M46" s="8" t="s">
        <v>40</v>
      </c>
      <c r="N46" s="3"/>
      <c r="O46" s="3"/>
      <c r="P46" s="3"/>
      <c r="Q46" s="3"/>
      <c r="R46" s="3"/>
      <c r="S46" s="3"/>
      <c r="T46" s="3"/>
      <c r="U46" s="3"/>
      <c r="V46" s="4"/>
      <c r="W46" s="19"/>
      <c r="Y46" s="8" t="s">
        <v>40</v>
      </c>
      <c r="Z46" s="3"/>
      <c r="AA46" s="3"/>
      <c r="AB46" s="3"/>
      <c r="AC46" s="3"/>
      <c r="AD46" s="3"/>
      <c r="AE46" s="3"/>
      <c r="AF46" s="3"/>
      <c r="AG46" s="3"/>
      <c r="AH46" s="4"/>
      <c r="AI46" s="19"/>
    </row>
    <row r="47" spans="1:35" ht="15.75">
      <c r="A47" s="8" t="s">
        <v>41</v>
      </c>
      <c r="B47" s="7"/>
      <c r="C47" s="7"/>
      <c r="D47" s="7"/>
      <c r="E47" s="7"/>
      <c r="F47" s="7"/>
      <c r="G47" s="7"/>
      <c r="H47" s="7"/>
      <c r="I47" s="3"/>
      <c r="J47" s="4"/>
      <c r="K47" s="18">
        <v>0</v>
      </c>
      <c r="M47" s="8" t="s">
        <v>41</v>
      </c>
      <c r="N47" s="7"/>
      <c r="O47" s="7"/>
      <c r="P47" s="7"/>
      <c r="Q47" s="7"/>
      <c r="R47" s="7"/>
      <c r="S47" s="7"/>
      <c r="T47" s="7"/>
      <c r="U47" s="3"/>
      <c r="V47" s="4"/>
      <c r="W47" s="18"/>
      <c r="Y47" s="8" t="s">
        <v>41</v>
      </c>
      <c r="Z47" s="7"/>
      <c r="AA47" s="7"/>
      <c r="AB47" s="7"/>
      <c r="AC47" s="7"/>
      <c r="AD47" s="7"/>
      <c r="AE47" s="7"/>
      <c r="AF47" s="7"/>
      <c r="AG47" s="3"/>
      <c r="AH47" s="4"/>
      <c r="AI47" s="18">
        <f>AI57</f>
        <v>600</v>
      </c>
    </row>
    <row r="48" spans="1:35" ht="15">
      <c r="A48" s="2" t="s">
        <v>4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4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4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5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5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5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6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6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6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7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7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7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10" t="s">
        <v>8</v>
      </c>
      <c r="B52" s="11"/>
      <c r="C52" s="11"/>
      <c r="D52" s="11"/>
      <c r="E52" s="11"/>
      <c r="F52" s="11"/>
      <c r="G52" s="11"/>
      <c r="H52" s="11"/>
      <c r="I52" s="11"/>
      <c r="J52" s="12"/>
      <c r="K52" s="6"/>
      <c r="M52" s="10" t="s">
        <v>8</v>
      </c>
      <c r="N52" s="11"/>
      <c r="O52" s="11"/>
      <c r="P52" s="11"/>
      <c r="Q52" s="11"/>
      <c r="R52" s="11"/>
      <c r="S52" s="11"/>
      <c r="T52" s="11"/>
      <c r="U52" s="11"/>
      <c r="V52" s="12"/>
      <c r="W52" s="6"/>
      <c r="Y52" s="10" t="s">
        <v>8</v>
      </c>
      <c r="Z52" s="11"/>
      <c r="AA52" s="11"/>
      <c r="AB52" s="11"/>
      <c r="AC52" s="11"/>
      <c r="AD52" s="11"/>
      <c r="AE52" s="11"/>
      <c r="AF52" s="11"/>
      <c r="AG52" s="11"/>
      <c r="AH52" s="12"/>
      <c r="AI52" s="6"/>
    </row>
    <row r="53" spans="1:35" ht="15">
      <c r="A53" s="2" t="s">
        <v>9</v>
      </c>
      <c r="B53" s="3"/>
      <c r="C53" s="3"/>
      <c r="D53" s="3"/>
      <c r="E53" s="3"/>
      <c r="F53" s="3"/>
      <c r="G53" s="3"/>
      <c r="H53" s="3"/>
      <c r="I53" s="3"/>
      <c r="J53" s="4"/>
      <c r="K53" s="6"/>
      <c r="M53" s="2" t="s">
        <v>9</v>
      </c>
      <c r="N53" s="3"/>
      <c r="O53" s="3"/>
      <c r="P53" s="3"/>
      <c r="Q53" s="3"/>
      <c r="R53" s="3"/>
      <c r="S53" s="3"/>
      <c r="T53" s="3"/>
      <c r="U53" s="3"/>
      <c r="V53" s="4"/>
      <c r="W53" s="6"/>
      <c r="Y53" s="2" t="s">
        <v>9</v>
      </c>
      <c r="Z53" s="3"/>
      <c r="AA53" s="3"/>
      <c r="AB53" s="3"/>
      <c r="AC53" s="3"/>
      <c r="AD53" s="3"/>
      <c r="AE53" s="3"/>
      <c r="AF53" s="3"/>
      <c r="AG53" s="3"/>
      <c r="AH53" s="4"/>
      <c r="AI53" s="6"/>
    </row>
    <row r="54" spans="1:35" ht="15">
      <c r="A54" s="2" t="s">
        <v>10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10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10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10" t="s">
        <v>11</v>
      </c>
      <c r="B55" s="11"/>
      <c r="C55" s="11"/>
      <c r="D55" s="11"/>
      <c r="E55" s="11"/>
      <c r="F55" s="11"/>
      <c r="G55" s="11"/>
      <c r="H55" s="11"/>
      <c r="I55" s="11"/>
      <c r="J55" s="12"/>
      <c r="K55" s="6"/>
      <c r="M55" s="10" t="s">
        <v>11</v>
      </c>
      <c r="N55" s="11"/>
      <c r="O55" s="11"/>
      <c r="P55" s="11"/>
      <c r="Q55" s="11"/>
      <c r="R55" s="11"/>
      <c r="S55" s="11"/>
      <c r="T55" s="11"/>
      <c r="U55" s="11"/>
      <c r="V55" s="12"/>
      <c r="W55" s="6"/>
      <c r="Y55" s="10" t="s">
        <v>11</v>
      </c>
      <c r="Z55" s="11"/>
      <c r="AA55" s="11"/>
      <c r="AB55" s="11"/>
      <c r="AC55" s="11"/>
      <c r="AD55" s="11"/>
      <c r="AE55" s="11"/>
      <c r="AF55" s="11"/>
      <c r="AG55" s="11"/>
      <c r="AH55" s="12"/>
      <c r="AI55" s="6"/>
    </row>
    <row r="56" spans="1:35" ht="15">
      <c r="A56" s="2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6"/>
      <c r="M56" s="2" t="s">
        <v>12</v>
      </c>
      <c r="N56" s="3"/>
      <c r="O56" s="3"/>
      <c r="P56" s="3"/>
      <c r="Q56" s="3"/>
      <c r="R56" s="3"/>
      <c r="S56" s="3"/>
      <c r="T56" s="3"/>
      <c r="U56" s="3"/>
      <c r="V56" s="4"/>
      <c r="W56" s="6"/>
      <c r="Y56" s="2" t="s">
        <v>12</v>
      </c>
      <c r="Z56" s="3"/>
      <c r="AA56" s="3"/>
      <c r="AB56" s="3"/>
      <c r="AC56" s="3"/>
      <c r="AD56" s="3"/>
      <c r="AE56" s="3"/>
      <c r="AF56" s="3"/>
      <c r="AG56" s="3"/>
      <c r="AH56" s="4"/>
      <c r="AI56" s="6"/>
    </row>
    <row r="57" spans="1:35" ht="15">
      <c r="A57" s="2" t="s">
        <v>13</v>
      </c>
      <c r="B57" s="3"/>
      <c r="C57" s="3"/>
      <c r="D57" s="3"/>
      <c r="E57" s="3"/>
      <c r="F57" s="3"/>
      <c r="G57" s="3"/>
      <c r="H57" s="3"/>
      <c r="I57" s="3"/>
      <c r="J57" s="4"/>
      <c r="K57" s="6"/>
      <c r="M57" s="2" t="s">
        <v>13</v>
      </c>
      <c r="N57" s="3"/>
      <c r="O57" s="3"/>
      <c r="P57" s="3"/>
      <c r="Q57" s="3"/>
      <c r="R57" s="3"/>
      <c r="S57" s="3"/>
      <c r="T57" s="3"/>
      <c r="U57" s="3"/>
      <c r="V57" s="4"/>
      <c r="W57" s="9"/>
      <c r="Y57" s="2" t="s">
        <v>80</v>
      </c>
      <c r="Z57" s="3"/>
      <c r="AA57" s="3"/>
      <c r="AB57" s="3"/>
      <c r="AC57" s="3"/>
      <c r="AD57" s="3"/>
      <c r="AE57" s="3"/>
      <c r="AF57" s="3"/>
      <c r="AG57" s="3"/>
      <c r="AH57" s="4"/>
      <c r="AI57" s="6">
        <v>600</v>
      </c>
    </row>
    <row r="58" spans="1:35" ht="15">
      <c r="A58" s="10" t="s">
        <v>14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K44+K45+K47</f>
        <v>1592.316</v>
      </c>
      <c r="M58" s="10" t="s">
        <v>14</v>
      </c>
      <c r="N58" s="11"/>
      <c r="O58" s="11"/>
      <c r="P58" s="11"/>
      <c r="Q58" s="11"/>
      <c r="R58" s="11"/>
      <c r="S58" s="11"/>
      <c r="T58" s="11"/>
      <c r="U58" s="11"/>
      <c r="V58" s="12"/>
      <c r="W58" s="19">
        <f>W44+W45</f>
        <v>1592.316</v>
      </c>
      <c r="Y58" s="10" t="s">
        <v>14</v>
      </c>
      <c r="Z58" s="11"/>
      <c r="AA58" s="11"/>
      <c r="AB58" s="11"/>
      <c r="AC58" s="11"/>
      <c r="AD58" s="11"/>
      <c r="AE58" s="11"/>
      <c r="AF58" s="11"/>
      <c r="AG58" s="11"/>
      <c r="AH58" s="12"/>
      <c r="AI58" s="19">
        <f>AI44+AI45+AI47</f>
        <v>2192.316</v>
      </c>
    </row>
    <row r="59" spans="1:35" ht="15.75">
      <c r="A59" s="13"/>
      <c r="B59" s="7" t="s">
        <v>15</v>
      </c>
      <c r="C59" s="14"/>
      <c r="D59" s="14"/>
      <c r="E59" s="15"/>
      <c r="F59" s="15"/>
      <c r="G59" s="15"/>
      <c r="H59" s="15"/>
      <c r="I59" s="15"/>
      <c r="J59" s="4"/>
      <c r="K59" s="6"/>
      <c r="M59" s="13"/>
      <c r="N59" s="7" t="s">
        <v>15</v>
      </c>
      <c r="O59" s="14"/>
      <c r="P59" s="14"/>
      <c r="Q59" s="15"/>
      <c r="R59" s="15"/>
      <c r="S59" s="15"/>
      <c r="T59" s="15"/>
      <c r="U59" s="15"/>
      <c r="V59" s="4"/>
      <c r="W59" s="6"/>
      <c r="Y59" s="13"/>
      <c r="Z59" s="7" t="s">
        <v>15</v>
      </c>
      <c r="AA59" s="14"/>
      <c r="AB59" s="14"/>
      <c r="AC59" s="15"/>
      <c r="AD59" s="15"/>
      <c r="AE59" s="15"/>
      <c r="AF59" s="15"/>
      <c r="AG59" s="15"/>
      <c r="AH59" s="4"/>
      <c r="AI59" s="6"/>
    </row>
    <row r="60" spans="1:35" ht="15">
      <c r="A60" s="2" t="s">
        <v>16</v>
      </c>
      <c r="B60" s="15"/>
      <c r="C60" s="15"/>
      <c r="D60" s="15"/>
      <c r="E60" s="15"/>
      <c r="F60" s="15"/>
      <c r="G60" s="15"/>
      <c r="H60" s="15"/>
      <c r="I60" s="15"/>
      <c r="J60" s="4"/>
      <c r="K60" s="9"/>
      <c r="M60" s="2" t="s">
        <v>16</v>
      </c>
      <c r="N60" s="15"/>
      <c r="O60" s="15"/>
      <c r="P60" s="15"/>
      <c r="Q60" s="15"/>
      <c r="R60" s="15"/>
      <c r="S60" s="15"/>
      <c r="T60" s="15"/>
      <c r="U60" s="15"/>
      <c r="V60" s="4"/>
      <c r="W60" s="9"/>
      <c r="Y60" s="2" t="s">
        <v>16</v>
      </c>
      <c r="Z60" s="15"/>
      <c r="AA60" s="15"/>
      <c r="AB60" s="15"/>
      <c r="AC60" s="15"/>
      <c r="AD60" s="15"/>
      <c r="AE60" s="15"/>
      <c r="AF60" s="15"/>
      <c r="AG60" s="15"/>
      <c r="AH60" s="4"/>
      <c r="AI60" s="9"/>
    </row>
    <row r="61" spans="1:35" ht="15">
      <c r="A61" s="2" t="s">
        <v>17</v>
      </c>
      <c r="B61" s="15"/>
      <c r="C61" s="15"/>
      <c r="D61" s="15"/>
      <c r="E61" s="15"/>
      <c r="F61" s="15"/>
      <c r="G61" s="15"/>
      <c r="H61" s="15"/>
      <c r="I61" s="15"/>
      <c r="J61" s="4"/>
      <c r="K61" s="9"/>
      <c r="M61" s="2" t="s">
        <v>17</v>
      </c>
      <c r="N61" s="15"/>
      <c r="O61" s="15"/>
      <c r="P61" s="15"/>
      <c r="Q61" s="15"/>
      <c r="R61" s="15"/>
      <c r="S61" s="15"/>
      <c r="T61" s="15"/>
      <c r="U61" s="15"/>
      <c r="V61" s="4"/>
      <c r="W61" s="9"/>
      <c r="Y61" s="2" t="s">
        <v>17</v>
      </c>
      <c r="Z61" s="15"/>
      <c r="AA61" s="15"/>
      <c r="AB61" s="15"/>
      <c r="AC61" s="15"/>
      <c r="AD61" s="15"/>
      <c r="AE61" s="15"/>
      <c r="AF61" s="15"/>
      <c r="AG61" s="15"/>
      <c r="AH61" s="4"/>
      <c r="AI61" s="9"/>
    </row>
    <row r="62" spans="1:35" ht="15">
      <c r="A62" s="2" t="s">
        <v>18</v>
      </c>
      <c r="B62" s="15"/>
      <c r="C62" s="15"/>
      <c r="D62" s="15"/>
      <c r="E62" s="15"/>
      <c r="F62" s="15"/>
      <c r="G62" s="15"/>
      <c r="H62" s="15"/>
      <c r="I62" s="15"/>
      <c r="J62" s="4"/>
      <c r="K62" s="9"/>
      <c r="M62" s="2" t="s">
        <v>18</v>
      </c>
      <c r="N62" s="15"/>
      <c r="O62" s="15"/>
      <c r="P62" s="15"/>
      <c r="Q62" s="15"/>
      <c r="R62" s="15"/>
      <c r="S62" s="15"/>
      <c r="T62" s="15"/>
      <c r="U62" s="15"/>
      <c r="V62" s="4"/>
      <c r="W62" s="9"/>
      <c r="Y62" s="2" t="s">
        <v>18</v>
      </c>
      <c r="Z62" s="15"/>
      <c r="AA62" s="15"/>
      <c r="AB62" s="15"/>
      <c r="AC62" s="15"/>
      <c r="AD62" s="15"/>
      <c r="AE62" s="15"/>
      <c r="AF62" s="15"/>
      <c r="AG62" s="15"/>
      <c r="AH62" s="4"/>
      <c r="AI62" s="9"/>
    </row>
    <row r="63" spans="1:35" ht="15">
      <c r="A63" s="2" t="s">
        <v>19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19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19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4" spans="1:35" ht="15">
      <c r="A64" s="2" t="s">
        <v>20</v>
      </c>
      <c r="B64" s="15"/>
      <c r="C64" s="15"/>
      <c r="D64" s="15"/>
      <c r="E64" s="15"/>
      <c r="F64" s="15"/>
      <c r="G64" s="15"/>
      <c r="H64" s="15"/>
      <c r="I64" s="15"/>
      <c r="J64" s="4"/>
      <c r="K64" s="6"/>
      <c r="M64" s="2" t="s">
        <v>20</v>
      </c>
      <c r="N64" s="15"/>
      <c r="O64" s="15"/>
      <c r="P64" s="15"/>
      <c r="Q64" s="15"/>
      <c r="R64" s="15"/>
      <c r="S64" s="15"/>
      <c r="T64" s="15"/>
      <c r="U64" s="15"/>
      <c r="V64" s="4"/>
      <c r="W64" s="6"/>
      <c r="Y64" s="2" t="s">
        <v>20</v>
      </c>
      <c r="Z64" s="15"/>
      <c r="AA64" s="15"/>
      <c r="AB64" s="15"/>
      <c r="AC64" s="15"/>
      <c r="AD64" s="15"/>
      <c r="AE64" s="15"/>
      <c r="AF64" s="15"/>
      <c r="AG64" s="15"/>
      <c r="AH64" s="4"/>
      <c r="AI64" s="6"/>
    </row>
    <row r="65" spans="1:35" ht="15">
      <c r="A65" s="2" t="s">
        <v>21</v>
      </c>
      <c r="B65" s="15"/>
      <c r="C65" s="15"/>
      <c r="D65" s="15"/>
      <c r="E65" s="15"/>
      <c r="F65" s="15"/>
      <c r="G65" s="15"/>
      <c r="H65" s="15"/>
      <c r="I65" s="15"/>
      <c r="J65" s="4"/>
      <c r="K65" s="6"/>
      <c r="M65" s="2" t="s">
        <v>21</v>
      </c>
      <c r="N65" s="15"/>
      <c r="O65" s="15"/>
      <c r="P65" s="15"/>
      <c r="Q65" s="15"/>
      <c r="R65" s="15"/>
      <c r="S65" s="15"/>
      <c r="T65" s="15"/>
      <c r="U65" s="15"/>
      <c r="V65" s="4"/>
      <c r="W65" s="6"/>
      <c r="Y65" s="2" t="s">
        <v>21</v>
      </c>
      <c r="Z65" s="15"/>
      <c r="AA65" s="15"/>
      <c r="AB65" s="15"/>
      <c r="AC65" s="15"/>
      <c r="AD65" s="15"/>
      <c r="AE65" s="15"/>
      <c r="AF65" s="15"/>
      <c r="AG65" s="15"/>
      <c r="AH65" s="4"/>
      <c r="AI65" s="6"/>
    </row>
    <row r="67" spans="5:30" ht="12.75">
      <c r="E67" s="21" t="s">
        <v>64</v>
      </c>
      <c r="R67" s="22" t="s">
        <v>65</v>
      </c>
      <c r="AD67" s="22" t="s">
        <v>66</v>
      </c>
    </row>
    <row r="68" spans="1:35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68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69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6">
        <f>AI38+AI42-AI58</f>
        <v>6113.668000000002</v>
      </c>
      <c r="M69" s="2" t="s">
        <v>71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K69+K73-K89</f>
        <v>6793.742000000003</v>
      </c>
      <c r="Y69" s="2" t="s">
        <v>72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W69+W73-W89</f>
        <v>7473.816000000003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402.1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402.1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402.1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8</v>
      </c>
    </row>
    <row r="72" spans="1:35" ht="15">
      <c r="A72" s="2" t="s">
        <v>34</v>
      </c>
      <c r="B72" s="3"/>
      <c r="C72" s="3"/>
      <c r="D72" s="3"/>
      <c r="E72" s="3"/>
      <c r="F72" s="3"/>
      <c r="G72" s="3"/>
      <c r="H72" s="3"/>
      <c r="I72" s="3"/>
      <c r="J72" s="4"/>
      <c r="K72" s="18">
        <f>K41</f>
        <v>5.9</v>
      </c>
      <c r="M72" s="2" t="s">
        <v>34</v>
      </c>
      <c r="N72" s="3"/>
      <c r="O72" s="3"/>
      <c r="P72" s="3"/>
      <c r="Q72" s="3"/>
      <c r="R72" s="3"/>
      <c r="S72" s="3"/>
      <c r="T72" s="3"/>
      <c r="U72" s="3"/>
      <c r="V72" s="4"/>
      <c r="W72" s="18">
        <f>K72</f>
        <v>5.9</v>
      </c>
      <c r="Y72" s="2" t="s">
        <v>34</v>
      </c>
      <c r="Z72" s="3"/>
      <c r="AA72" s="3"/>
      <c r="AB72" s="3"/>
      <c r="AC72" s="3"/>
      <c r="AD72" s="3"/>
      <c r="AE72" s="3"/>
      <c r="AF72" s="3"/>
      <c r="AG72" s="3"/>
      <c r="AH72" s="4"/>
      <c r="AI72" s="18">
        <f>W72</f>
        <v>5.9</v>
      </c>
    </row>
    <row r="73" spans="1:35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2372.3900000000003</v>
      </c>
      <c r="M73" s="2" t="s">
        <v>74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2372.3900000000003</v>
      </c>
      <c r="Y73" s="2" t="s">
        <v>75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2372.3900000000003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6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6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6"/>
    </row>
    <row r="75" spans="1:35" ht="15.75">
      <c r="A75" s="8" t="s">
        <v>45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1507.875</v>
      </c>
      <c r="M75" s="8" t="s">
        <v>45</v>
      </c>
      <c r="N75" s="3"/>
      <c r="O75" s="3"/>
      <c r="P75" s="3"/>
      <c r="Q75" s="3"/>
      <c r="R75" s="3"/>
      <c r="S75" s="3"/>
      <c r="T75" s="3"/>
      <c r="U75" s="3"/>
      <c r="V75" s="4"/>
      <c r="W75" s="19">
        <f>K75</f>
        <v>1507.875</v>
      </c>
      <c r="Y75" s="8" t="s">
        <v>45</v>
      </c>
      <c r="Z75" s="3"/>
      <c r="AA75" s="3"/>
      <c r="AB75" s="3"/>
      <c r="AC75" s="3"/>
      <c r="AD75" s="3"/>
      <c r="AE75" s="3"/>
      <c r="AF75" s="3"/>
      <c r="AG75" s="3"/>
      <c r="AH75" s="4"/>
      <c r="AI75" s="19">
        <f>W75</f>
        <v>1507.875</v>
      </c>
    </row>
    <row r="76" spans="1:35" ht="15.75">
      <c r="A76" s="8" t="s">
        <v>47</v>
      </c>
      <c r="B76" s="3"/>
      <c r="C76" s="3"/>
      <c r="D76" s="3"/>
      <c r="E76" s="3"/>
      <c r="F76" s="3"/>
      <c r="G76" s="3"/>
      <c r="H76" s="3"/>
      <c r="I76" s="3"/>
      <c r="J76" s="4"/>
      <c r="K76" s="19">
        <f>K45</f>
        <v>84.441</v>
      </c>
      <c r="M76" s="8" t="s">
        <v>47</v>
      </c>
      <c r="N76" s="3"/>
      <c r="O76" s="3"/>
      <c r="P76" s="3"/>
      <c r="Q76" s="3"/>
      <c r="R76" s="3"/>
      <c r="S76" s="3"/>
      <c r="T76" s="3"/>
      <c r="U76" s="3"/>
      <c r="V76" s="4"/>
      <c r="W76" s="19">
        <f>K76</f>
        <v>84.441</v>
      </c>
      <c r="Y76" s="8" t="s">
        <v>47</v>
      </c>
      <c r="Z76" s="3"/>
      <c r="AA76" s="3"/>
      <c r="AB76" s="3"/>
      <c r="AC76" s="3"/>
      <c r="AD76" s="3"/>
      <c r="AE76" s="3"/>
      <c r="AF76" s="3"/>
      <c r="AG76" s="3"/>
      <c r="AH76" s="4"/>
      <c r="AI76" s="19">
        <f>W76</f>
        <v>84.441</v>
      </c>
    </row>
    <row r="77" spans="1:35" ht="15.75">
      <c r="A77" s="8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19"/>
      <c r="M77" s="8" t="s">
        <v>40</v>
      </c>
      <c r="N77" s="3"/>
      <c r="O77" s="3"/>
      <c r="P77" s="3"/>
      <c r="Q77" s="3"/>
      <c r="R77" s="3"/>
      <c r="S77" s="3"/>
      <c r="T77" s="3"/>
      <c r="U77" s="3"/>
      <c r="V77" s="4"/>
      <c r="W77" s="19"/>
      <c r="Y77" s="8" t="s">
        <v>40</v>
      </c>
      <c r="Z77" s="3"/>
      <c r="AA77" s="3"/>
      <c r="AB77" s="3"/>
      <c r="AC77" s="3"/>
      <c r="AD77" s="3"/>
      <c r="AE77" s="3"/>
      <c r="AF77" s="3"/>
      <c r="AG77" s="3"/>
      <c r="AH77" s="4"/>
      <c r="AI77" s="19"/>
    </row>
    <row r="78" spans="1:35" ht="15.75">
      <c r="A78" s="8" t="s">
        <v>41</v>
      </c>
      <c r="B78" s="7"/>
      <c r="C78" s="7"/>
      <c r="D78" s="7"/>
      <c r="E78" s="7"/>
      <c r="F78" s="7"/>
      <c r="G78" s="7"/>
      <c r="H78" s="7"/>
      <c r="I78" s="3"/>
      <c r="J78" s="4"/>
      <c r="K78" s="18">
        <f>K88</f>
        <v>100</v>
      </c>
      <c r="M78" s="8" t="s">
        <v>41</v>
      </c>
      <c r="N78" s="7"/>
      <c r="O78" s="7"/>
      <c r="P78" s="7"/>
      <c r="Q78" s="7"/>
      <c r="R78" s="7"/>
      <c r="S78" s="7"/>
      <c r="T78" s="7"/>
      <c r="U78" s="3"/>
      <c r="V78" s="4"/>
      <c r="W78" s="18">
        <f>W88</f>
        <v>100</v>
      </c>
      <c r="Y78" s="8" t="s">
        <v>41</v>
      </c>
      <c r="Z78" s="7"/>
      <c r="AA78" s="7"/>
      <c r="AB78" s="7"/>
      <c r="AC78" s="7"/>
      <c r="AD78" s="7"/>
      <c r="AE78" s="7"/>
      <c r="AF78" s="7"/>
      <c r="AG78" s="3"/>
      <c r="AH78" s="4"/>
      <c r="AI78" s="18">
        <f>AI88</f>
        <v>100</v>
      </c>
    </row>
    <row r="79" spans="1:35" ht="15">
      <c r="A79" s="2" t="s">
        <v>4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4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4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5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5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6"/>
      <c r="M81" s="2" t="s">
        <v>6</v>
      </c>
      <c r="N81" s="3"/>
      <c r="O81" s="3"/>
      <c r="P81" s="3"/>
      <c r="Q81" s="3"/>
      <c r="R81" s="3"/>
      <c r="S81" s="3"/>
      <c r="T81" s="3"/>
      <c r="U81" s="3"/>
      <c r="V81" s="4"/>
      <c r="W81" s="6"/>
      <c r="Y81" s="2" t="s">
        <v>6</v>
      </c>
      <c r="Z81" s="3"/>
      <c r="AA81" s="3"/>
      <c r="AB81" s="3"/>
      <c r="AC81" s="3"/>
      <c r="AD81" s="3"/>
      <c r="AE81" s="3"/>
      <c r="AF81" s="3"/>
      <c r="AG81" s="3"/>
      <c r="AH81" s="4"/>
      <c r="AI81" s="6"/>
    </row>
    <row r="82" spans="1:35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7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7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10" t="s">
        <v>8</v>
      </c>
      <c r="B83" s="11"/>
      <c r="C83" s="11"/>
      <c r="D83" s="11"/>
      <c r="E83" s="11"/>
      <c r="F83" s="11"/>
      <c r="G83" s="11"/>
      <c r="H83" s="11"/>
      <c r="I83" s="11"/>
      <c r="J83" s="12"/>
      <c r="K83" s="6"/>
      <c r="M83" s="10" t="s">
        <v>8</v>
      </c>
      <c r="N83" s="11"/>
      <c r="O83" s="11"/>
      <c r="P83" s="11"/>
      <c r="Q83" s="11"/>
      <c r="R83" s="11"/>
      <c r="S83" s="11"/>
      <c r="T83" s="11"/>
      <c r="U83" s="11"/>
      <c r="V83" s="12"/>
      <c r="W83" s="6"/>
      <c r="Y83" s="10" t="s">
        <v>8</v>
      </c>
      <c r="Z83" s="11"/>
      <c r="AA83" s="11"/>
      <c r="AB83" s="11"/>
      <c r="AC83" s="11"/>
      <c r="AD83" s="11"/>
      <c r="AE83" s="11"/>
      <c r="AF83" s="11"/>
      <c r="AG83" s="11"/>
      <c r="AH83" s="12"/>
      <c r="AI83" s="6"/>
    </row>
    <row r="84" spans="1:35" ht="15">
      <c r="A84" s="2" t="s">
        <v>9</v>
      </c>
      <c r="B84" s="3"/>
      <c r="C84" s="3"/>
      <c r="D84" s="3"/>
      <c r="E84" s="3"/>
      <c r="F84" s="3"/>
      <c r="G84" s="3"/>
      <c r="H84" s="3"/>
      <c r="I84" s="3"/>
      <c r="J84" s="4"/>
      <c r="K84" s="6"/>
      <c r="M84" s="2" t="s">
        <v>9</v>
      </c>
      <c r="N84" s="3"/>
      <c r="O84" s="3"/>
      <c r="P84" s="3"/>
      <c r="Q84" s="3"/>
      <c r="R84" s="3"/>
      <c r="S84" s="3"/>
      <c r="T84" s="3"/>
      <c r="U84" s="3"/>
      <c r="V84" s="4"/>
      <c r="W84" s="6"/>
      <c r="Y84" s="2" t="s">
        <v>9</v>
      </c>
      <c r="Z84" s="3"/>
      <c r="AA84" s="3"/>
      <c r="AB84" s="3"/>
      <c r="AC84" s="3"/>
      <c r="AD84" s="3"/>
      <c r="AE84" s="3"/>
      <c r="AF84" s="3"/>
      <c r="AG84" s="3"/>
      <c r="AH84" s="4"/>
      <c r="AI84" s="6"/>
    </row>
    <row r="85" spans="1:35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10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10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10" t="s">
        <v>11</v>
      </c>
      <c r="B86" s="11"/>
      <c r="C86" s="11"/>
      <c r="D86" s="11"/>
      <c r="E86" s="11"/>
      <c r="F86" s="11"/>
      <c r="G86" s="11"/>
      <c r="H86" s="11"/>
      <c r="I86" s="11"/>
      <c r="J86" s="12"/>
      <c r="K86" s="6"/>
      <c r="M86" s="10" t="s">
        <v>11</v>
      </c>
      <c r="N86" s="11"/>
      <c r="O86" s="11"/>
      <c r="P86" s="11"/>
      <c r="Q86" s="11"/>
      <c r="R86" s="11"/>
      <c r="S86" s="11"/>
      <c r="T86" s="11"/>
      <c r="U86" s="11"/>
      <c r="V86" s="12"/>
      <c r="W86" s="6"/>
      <c r="Y86" s="10" t="s">
        <v>11</v>
      </c>
      <c r="Z86" s="11"/>
      <c r="AA86" s="11"/>
      <c r="AB86" s="11"/>
      <c r="AC86" s="11"/>
      <c r="AD86" s="11"/>
      <c r="AE86" s="11"/>
      <c r="AF86" s="11"/>
      <c r="AG86" s="11"/>
      <c r="AH86" s="12"/>
      <c r="AI86" s="6"/>
    </row>
    <row r="87" spans="1:35" ht="15">
      <c r="A87" s="2" t="s">
        <v>12</v>
      </c>
      <c r="B87" s="3"/>
      <c r="C87" s="3"/>
      <c r="D87" s="3"/>
      <c r="E87" s="3"/>
      <c r="F87" s="3"/>
      <c r="G87" s="3"/>
      <c r="H87" s="3"/>
      <c r="I87" s="3"/>
      <c r="J87" s="4"/>
      <c r="K87" s="6"/>
      <c r="M87" s="2" t="s">
        <v>12</v>
      </c>
      <c r="N87" s="3"/>
      <c r="O87" s="3"/>
      <c r="P87" s="3"/>
      <c r="Q87" s="3"/>
      <c r="R87" s="3"/>
      <c r="S87" s="3"/>
      <c r="T87" s="3"/>
      <c r="U87" s="3"/>
      <c r="V87" s="4"/>
      <c r="W87" s="6"/>
      <c r="Y87" s="2" t="s">
        <v>12</v>
      </c>
      <c r="Z87" s="3"/>
      <c r="AA87" s="3"/>
      <c r="AB87" s="3"/>
      <c r="AC87" s="3"/>
      <c r="AD87" s="3"/>
      <c r="AE87" s="3"/>
      <c r="AF87" s="3"/>
      <c r="AG87" s="3"/>
      <c r="AH87" s="4"/>
      <c r="AI87" s="6"/>
    </row>
    <row r="88" spans="1:35" ht="15">
      <c r="A88" s="2" t="s">
        <v>80</v>
      </c>
      <c r="B88" s="3"/>
      <c r="C88" s="3"/>
      <c r="D88" s="3"/>
      <c r="E88" s="3"/>
      <c r="F88" s="3"/>
      <c r="G88" s="3"/>
      <c r="H88" s="3"/>
      <c r="I88" s="3"/>
      <c r="J88" s="4"/>
      <c r="K88" s="6">
        <v>100</v>
      </c>
      <c r="M88" s="2" t="s">
        <v>80</v>
      </c>
      <c r="N88" s="3"/>
      <c r="O88" s="3"/>
      <c r="P88" s="3"/>
      <c r="Q88" s="3"/>
      <c r="R88" s="3"/>
      <c r="S88" s="3"/>
      <c r="T88" s="3"/>
      <c r="U88" s="3"/>
      <c r="V88" s="4"/>
      <c r="W88" s="6">
        <v>100</v>
      </c>
      <c r="Y88" s="2" t="s">
        <v>80</v>
      </c>
      <c r="Z88" s="3"/>
      <c r="AA88" s="3"/>
      <c r="AB88" s="3"/>
      <c r="AC88" s="3"/>
      <c r="AD88" s="3"/>
      <c r="AE88" s="3"/>
      <c r="AF88" s="3"/>
      <c r="AG88" s="3"/>
      <c r="AH88" s="4"/>
      <c r="AI88" s="6">
        <v>100</v>
      </c>
    </row>
    <row r="89" spans="1:35" ht="15">
      <c r="A89" s="10" t="s">
        <v>14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K75+K76+K78</f>
        <v>1692.316</v>
      </c>
      <c r="M89" s="10" t="s">
        <v>14</v>
      </c>
      <c r="N89" s="11"/>
      <c r="O89" s="11"/>
      <c r="P89" s="11"/>
      <c r="Q89" s="11"/>
      <c r="R89" s="11"/>
      <c r="S89" s="11"/>
      <c r="T89" s="11"/>
      <c r="U89" s="11"/>
      <c r="V89" s="12"/>
      <c r="W89" s="19">
        <f>W75+W76+W78</f>
        <v>1692.316</v>
      </c>
      <c r="Y89" s="10" t="s">
        <v>14</v>
      </c>
      <c r="Z89" s="11"/>
      <c r="AA89" s="11"/>
      <c r="AB89" s="11"/>
      <c r="AC89" s="11"/>
      <c r="AD89" s="11"/>
      <c r="AE89" s="11"/>
      <c r="AF89" s="11"/>
      <c r="AG89" s="11"/>
      <c r="AH89" s="12"/>
      <c r="AI89" s="19">
        <f>AI75+AI76+AI78</f>
        <v>1692.316</v>
      </c>
    </row>
    <row r="90" spans="1:35" ht="15.75">
      <c r="A90" s="13"/>
      <c r="B90" s="7" t="s">
        <v>15</v>
      </c>
      <c r="C90" s="14"/>
      <c r="D90" s="14"/>
      <c r="E90" s="15"/>
      <c r="F90" s="15"/>
      <c r="G90" s="15"/>
      <c r="H90" s="15"/>
      <c r="I90" s="15"/>
      <c r="J90" s="4"/>
      <c r="K90" s="6"/>
      <c r="M90" s="13"/>
      <c r="N90" s="7" t="s">
        <v>15</v>
      </c>
      <c r="O90" s="14"/>
      <c r="P90" s="14"/>
      <c r="Q90" s="15"/>
      <c r="R90" s="15"/>
      <c r="S90" s="15"/>
      <c r="T90" s="15"/>
      <c r="U90" s="15"/>
      <c r="V90" s="4"/>
      <c r="W90" s="6"/>
      <c r="Y90" s="13"/>
      <c r="Z90" s="7" t="s">
        <v>15</v>
      </c>
      <c r="AA90" s="14"/>
      <c r="AB90" s="14"/>
      <c r="AC90" s="15"/>
      <c r="AD90" s="15"/>
      <c r="AE90" s="15"/>
      <c r="AF90" s="15"/>
      <c r="AG90" s="15"/>
      <c r="AH90" s="4"/>
      <c r="AI90" s="6"/>
    </row>
    <row r="91" spans="1:35" ht="15">
      <c r="A91" s="2" t="s">
        <v>16</v>
      </c>
      <c r="B91" s="15"/>
      <c r="C91" s="15"/>
      <c r="D91" s="15"/>
      <c r="E91" s="15"/>
      <c r="F91" s="15"/>
      <c r="G91" s="15"/>
      <c r="H91" s="15"/>
      <c r="I91" s="15"/>
      <c r="J91" s="4"/>
      <c r="K91" s="9"/>
      <c r="M91" s="2" t="s">
        <v>16</v>
      </c>
      <c r="N91" s="15"/>
      <c r="O91" s="15"/>
      <c r="P91" s="15"/>
      <c r="Q91" s="15"/>
      <c r="R91" s="15"/>
      <c r="S91" s="15"/>
      <c r="T91" s="15"/>
      <c r="U91" s="15"/>
      <c r="V91" s="4"/>
      <c r="W91" s="9"/>
      <c r="Y91" s="2" t="s">
        <v>16</v>
      </c>
      <c r="Z91" s="15"/>
      <c r="AA91" s="15"/>
      <c r="AB91" s="15"/>
      <c r="AC91" s="15"/>
      <c r="AD91" s="15"/>
      <c r="AE91" s="15"/>
      <c r="AF91" s="15"/>
      <c r="AG91" s="15"/>
      <c r="AH91" s="4"/>
      <c r="AI91" s="9"/>
    </row>
    <row r="92" spans="1:35" ht="15">
      <c r="A92" s="2" t="s">
        <v>17</v>
      </c>
      <c r="B92" s="15"/>
      <c r="C92" s="15"/>
      <c r="D92" s="15"/>
      <c r="E92" s="15"/>
      <c r="F92" s="15"/>
      <c r="G92" s="15"/>
      <c r="H92" s="15"/>
      <c r="I92" s="15"/>
      <c r="J92" s="4"/>
      <c r="K92" s="9"/>
      <c r="M92" s="2" t="s">
        <v>17</v>
      </c>
      <c r="N92" s="15"/>
      <c r="O92" s="15"/>
      <c r="P92" s="15"/>
      <c r="Q92" s="15"/>
      <c r="R92" s="15"/>
      <c r="S92" s="15"/>
      <c r="T92" s="15"/>
      <c r="U92" s="15"/>
      <c r="V92" s="4"/>
      <c r="W92" s="9"/>
      <c r="Y92" s="2" t="s">
        <v>17</v>
      </c>
      <c r="Z92" s="15"/>
      <c r="AA92" s="15"/>
      <c r="AB92" s="15"/>
      <c r="AC92" s="15"/>
      <c r="AD92" s="15"/>
      <c r="AE92" s="15"/>
      <c r="AF92" s="15"/>
      <c r="AG92" s="15"/>
      <c r="AH92" s="4"/>
      <c r="AI92" s="9"/>
    </row>
    <row r="93" spans="1:35" ht="15">
      <c r="A93" s="2" t="s">
        <v>18</v>
      </c>
      <c r="B93" s="15"/>
      <c r="C93" s="15"/>
      <c r="D93" s="15"/>
      <c r="E93" s="15"/>
      <c r="F93" s="15"/>
      <c r="G93" s="15"/>
      <c r="H93" s="15"/>
      <c r="I93" s="15"/>
      <c r="J93" s="4"/>
      <c r="K93" s="9"/>
      <c r="M93" s="2" t="s">
        <v>18</v>
      </c>
      <c r="N93" s="15"/>
      <c r="O93" s="15"/>
      <c r="P93" s="15"/>
      <c r="Q93" s="15"/>
      <c r="R93" s="15"/>
      <c r="S93" s="15"/>
      <c r="T93" s="15"/>
      <c r="U93" s="15"/>
      <c r="V93" s="4"/>
      <c r="W93" s="9"/>
      <c r="Y93" s="2" t="s">
        <v>18</v>
      </c>
      <c r="Z93" s="15"/>
      <c r="AA93" s="15"/>
      <c r="AB93" s="15"/>
      <c r="AC93" s="15"/>
      <c r="AD93" s="15"/>
      <c r="AE93" s="15"/>
      <c r="AF93" s="15"/>
      <c r="AG93" s="15"/>
      <c r="AH93" s="4"/>
      <c r="AI93" s="9"/>
    </row>
    <row r="94" spans="1:35" ht="15">
      <c r="A94" s="2" t="s">
        <v>19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19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19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5" spans="1:35" ht="15">
      <c r="A95" s="2" t="s">
        <v>20</v>
      </c>
      <c r="B95" s="15"/>
      <c r="C95" s="15"/>
      <c r="D95" s="15"/>
      <c r="E95" s="15"/>
      <c r="F95" s="15"/>
      <c r="G95" s="15"/>
      <c r="H95" s="15"/>
      <c r="I95" s="15"/>
      <c r="J95" s="4"/>
      <c r="K95" s="6"/>
      <c r="M95" s="2" t="s">
        <v>20</v>
      </c>
      <c r="N95" s="15"/>
      <c r="O95" s="15"/>
      <c r="P95" s="15"/>
      <c r="Q95" s="15"/>
      <c r="R95" s="15"/>
      <c r="S95" s="15"/>
      <c r="T95" s="15"/>
      <c r="U95" s="15"/>
      <c r="V95" s="4"/>
      <c r="W95" s="6"/>
      <c r="Y95" s="2" t="s">
        <v>20</v>
      </c>
      <c r="Z95" s="15"/>
      <c r="AA95" s="15"/>
      <c r="AB95" s="15"/>
      <c r="AC95" s="15"/>
      <c r="AD95" s="15"/>
      <c r="AE95" s="15"/>
      <c r="AF95" s="15"/>
      <c r="AG95" s="15"/>
      <c r="AH95" s="4"/>
      <c r="AI95" s="6"/>
    </row>
    <row r="96" spans="1:35" ht="15">
      <c r="A96" s="2" t="s">
        <v>21</v>
      </c>
      <c r="B96" s="15"/>
      <c r="C96" s="15"/>
      <c r="D96" s="15"/>
      <c r="E96" s="15"/>
      <c r="F96" s="15"/>
      <c r="G96" s="15"/>
      <c r="H96" s="15"/>
      <c r="I96" s="15"/>
      <c r="J96" s="4"/>
      <c r="K96" s="6"/>
      <c r="M96" s="2" t="s">
        <v>21</v>
      </c>
      <c r="N96" s="15"/>
      <c r="O96" s="15"/>
      <c r="P96" s="15"/>
      <c r="Q96" s="15"/>
      <c r="R96" s="15"/>
      <c r="S96" s="15"/>
      <c r="T96" s="15"/>
      <c r="U96" s="15"/>
      <c r="V96" s="4"/>
      <c r="W96" s="6"/>
      <c r="Y96" s="2" t="s">
        <v>21</v>
      </c>
      <c r="Z96" s="15"/>
      <c r="AA96" s="15"/>
      <c r="AB96" s="15"/>
      <c r="AC96" s="15"/>
      <c r="AD96" s="15"/>
      <c r="AE96" s="15"/>
      <c r="AF96" s="15"/>
      <c r="AG96" s="15"/>
      <c r="AH96" s="4"/>
      <c r="AI96" s="6"/>
    </row>
    <row r="98" spans="5:30" ht="12.75">
      <c r="E98" s="21" t="s">
        <v>82</v>
      </c>
      <c r="R98" s="22" t="s">
        <v>86</v>
      </c>
      <c r="AD98" s="22" t="s">
        <v>90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AI69+AI73-AI89</f>
        <v>8153.890000000004</v>
      </c>
      <c r="M100" s="2" t="s">
        <v>88</v>
      </c>
      <c r="N100" s="3"/>
      <c r="O100" s="3"/>
      <c r="P100" s="3"/>
      <c r="Q100" s="3"/>
      <c r="R100" s="3"/>
      <c r="S100" s="3"/>
      <c r="T100" s="3"/>
      <c r="U100" s="3"/>
      <c r="V100" s="4"/>
      <c r="W100" s="19">
        <f>K100+K104-K120</f>
        <v>8833.964000000004</v>
      </c>
      <c r="Y100" s="2" t="s">
        <v>92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W100+W104-W120</f>
        <v>9514.038000000002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402.1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402.1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402.1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8</v>
      </c>
    </row>
    <row r="103" spans="1:35" ht="15">
      <c r="A103" s="2" t="s">
        <v>34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K72</f>
        <v>5.9</v>
      </c>
      <c r="M103" s="2" t="s">
        <v>34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5.9</v>
      </c>
      <c r="Y103" s="2" t="s">
        <v>34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5.9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2372.3900000000003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2372.3900000000003</v>
      </c>
      <c r="Y104" s="2" t="s">
        <v>93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2372.3900000000003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6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6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8" t="s">
        <v>45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K75</f>
        <v>1507.875</v>
      </c>
      <c r="M106" s="8" t="s">
        <v>45</v>
      </c>
      <c r="N106" s="3"/>
      <c r="O106" s="3"/>
      <c r="P106" s="3"/>
      <c r="Q106" s="3"/>
      <c r="R106" s="3"/>
      <c r="S106" s="3"/>
      <c r="T106" s="3"/>
      <c r="U106" s="3"/>
      <c r="V106" s="4"/>
      <c r="W106" s="19">
        <f>K106</f>
        <v>1507.875</v>
      </c>
      <c r="Y106" s="8" t="s">
        <v>45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>
        <f>W106</f>
        <v>1507.875</v>
      </c>
    </row>
    <row r="107" spans="1:35" ht="15.75">
      <c r="A107" s="8" t="s">
        <v>47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K76</f>
        <v>84.441</v>
      </c>
      <c r="M107" s="8" t="s">
        <v>47</v>
      </c>
      <c r="N107" s="3"/>
      <c r="O107" s="3"/>
      <c r="P107" s="3"/>
      <c r="Q107" s="3"/>
      <c r="R107" s="3"/>
      <c r="S107" s="3"/>
      <c r="T107" s="3"/>
      <c r="U107" s="3"/>
      <c r="V107" s="4"/>
      <c r="W107" s="19">
        <f>K107</f>
        <v>84.441</v>
      </c>
      <c r="Y107" s="8" t="s">
        <v>47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9">
        <f>W107</f>
        <v>84.441</v>
      </c>
    </row>
    <row r="108" spans="1:35" ht="15.75">
      <c r="A108" s="8" t="s">
        <v>40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  <c r="M108" s="8" t="s">
        <v>40</v>
      </c>
      <c r="N108" s="3"/>
      <c r="O108" s="3"/>
      <c r="P108" s="3"/>
      <c r="Q108" s="3"/>
      <c r="R108" s="3"/>
      <c r="S108" s="3"/>
      <c r="T108" s="3"/>
      <c r="U108" s="3"/>
      <c r="V108" s="4"/>
      <c r="W108" s="19"/>
      <c r="Y108" s="8" t="s">
        <v>40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9"/>
    </row>
    <row r="109" spans="1:35" ht="15.75">
      <c r="A109" s="8" t="s">
        <v>41</v>
      </c>
      <c r="B109" s="7"/>
      <c r="C109" s="7"/>
      <c r="D109" s="7"/>
      <c r="E109" s="7"/>
      <c r="F109" s="7"/>
      <c r="G109" s="7"/>
      <c r="H109" s="7"/>
      <c r="I109" s="3"/>
      <c r="J109" s="4"/>
      <c r="K109" s="18">
        <f>K119</f>
        <v>100</v>
      </c>
      <c r="M109" s="8" t="s">
        <v>41</v>
      </c>
      <c r="N109" s="7"/>
      <c r="O109" s="7"/>
      <c r="P109" s="7"/>
      <c r="Q109" s="7"/>
      <c r="R109" s="7"/>
      <c r="S109" s="7"/>
      <c r="T109" s="7"/>
      <c r="U109" s="3"/>
      <c r="V109" s="4"/>
      <c r="W109" s="18">
        <f>K109</f>
        <v>100</v>
      </c>
      <c r="Y109" s="8" t="s">
        <v>41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8">
        <f>100</f>
        <v>100</v>
      </c>
    </row>
    <row r="110" spans="1:35" ht="15">
      <c r="A110" s="2" t="s">
        <v>4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4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4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5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5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  <c r="M112" s="2" t="s">
        <v>6</v>
      </c>
      <c r="N112" s="3"/>
      <c r="O112" s="3"/>
      <c r="P112" s="3"/>
      <c r="Q112" s="3"/>
      <c r="R112" s="3"/>
      <c r="S112" s="3"/>
      <c r="T112" s="3"/>
      <c r="U112" s="3"/>
      <c r="V112" s="4"/>
      <c r="W112" s="6"/>
      <c r="Y112" s="2" t="s">
        <v>6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6"/>
    </row>
    <row r="113" spans="1:35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7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7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10" t="s">
        <v>8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M114" s="10" t="s">
        <v>8</v>
      </c>
      <c r="N114" s="11"/>
      <c r="O114" s="11"/>
      <c r="P114" s="11"/>
      <c r="Q114" s="11"/>
      <c r="R114" s="11"/>
      <c r="S114" s="11"/>
      <c r="T114" s="11"/>
      <c r="U114" s="11"/>
      <c r="V114" s="12"/>
      <c r="W114" s="6"/>
      <c r="Y114" s="10" t="s">
        <v>8</v>
      </c>
      <c r="Z114" s="11"/>
      <c r="AA114" s="11"/>
      <c r="AB114" s="11"/>
      <c r="AC114" s="11"/>
      <c r="AD114" s="11"/>
      <c r="AE114" s="11"/>
      <c r="AF114" s="11"/>
      <c r="AG114" s="11"/>
      <c r="AH114" s="12"/>
      <c r="AI114" s="6"/>
    </row>
    <row r="115" spans="1:35" ht="15">
      <c r="A115" s="2" t="s">
        <v>9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M115" s="2" t="s">
        <v>9</v>
      </c>
      <c r="N115" s="3"/>
      <c r="O115" s="3"/>
      <c r="P115" s="3"/>
      <c r="Q115" s="3"/>
      <c r="R115" s="3"/>
      <c r="S115" s="3"/>
      <c r="T115" s="3"/>
      <c r="U115" s="3"/>
      <c r="V115" s="4"/>
      <c r="W115" s="6"/>
      <c r="Y115" s="2" t="s">
        <v>9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6"/>
    </row>
    <row r="116" spans="1:35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10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10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10" t="s">
        <v>11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10" t="s">
        <v>11</v>
      </c>
      <c r="N117" s="11"/>
      <c r="O117" s="11"/>
      <c r="P117" s="11"/>
      <c r="Q117" s="11"/>
      <c r="R117" s="11"/>
      <c r="S117" s="11"/>
      <c r="T117" s="11"/>
      <c r="U117" s="11"/>
      <c r="V117" s="12"/>
      <c r="W117" s="6"/>
      <c r="Y117" s="10" t="s">
        <v>11</v>
      </c>
      <c r="Z117" s="11"/>
      <c r="AA117" s="11"/>
      <c r="AB117" s="11"/>
      <c r="AC117" s="11"/>
      <c r="AD117" s="11"/>
      <c r="AE117" s="11"/>
      <c r="AF117" s="11"/>
      <c r="AG117" s="11"/>
      <c r="AH117" s="12"/>
      <c r="AI117" s="6"/>
    </row>
    <row r="118" spans="1:35" ht="15">
      <c r="A118" s="2" t="s">
        <v>12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  <c r="M118" s="2" t="s">
        <v>12</v>
      </c>
      <c r="N118" s="3"/>
      <c r="O118" s="3"/>
      <c r="P118" s="3"/>
      <c r="Q118" s="3"/>
      <c r="R118" s="3"/>
      <c r="S118" s="3"/>
      <c r="T118" s="3"/>
      <c r="U118" s="3"/>
      <c r="V118" s="4"/>
      <c r="W118" s="6"/>
      <c r="Y118" s="2" t="s">
        <v>12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6"/>
    </row>
    <row r="119" spans="1:35" ht="15">
      <c r="A119" s="2" t="s">
        <v>80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100</v>
      </c>
      <c r="M119" s="2" t="s">
        <v>80</v>
      </c>
      <c r="N119" s="3"/>
      <c r="O119" s="3"/>
      <c r="P119" s="3"/>
      <c r="Q119" s="3"/>
      <c r="R119" s="3"/>
      <c r="S119" s="3"/>
      <c r="T119" s="3"/>
      <c r="U119" s="3"/>
      <c r="V119" s="4"/>
      <c r="W119" s="6">
        <v>100</v>
      </c>
      <c r="Y119" s="2" t="s">
        <v>80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6">
        <v>100</v>
      </c>
    </row>
    <row r="120" spans="1:35" ht="15">
      <c r="A120" s="10" t="s">
        <v>14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1692.316</v>
      </c>
      <c r="M120" s="10" t="s">
        <v>14</v>
      </c>
      <c r="N120" s="11"/>
      <c r="O120" s="11"/>
      <c r="P120" s="11"/>
      <c r="Q120" s="11"/>
      <c r="R120" s="11"/>
      <c r="S120" s="11"/>
      <c r="T120" s="11"/>
      <c r="U120" s="11"/>
      <c r="V120" s="12"/>
      <c r="W120" s="19">
        <f>W106+W107+W109</f>
        <v>1692.316</v>
      </c>
      <c r="Y120" s="10" t="s">
        <v>14</v>
      </c>
      <c r="Z120" s="11"/>
      <c r="AA120" s="11"/>
      <c r="AB120" s="11"/>
      <c r="AC120" s="11"/>
      <c r="AD120" s="11"/>
      <c r="AE120" s="11"/>
      <c r="AF120" s="11"/>
      <c r="AG120" s="11"/>
      <c r="AH120" s="12"/>
      <c r="AI120" s="19">
        <f>AI106+AI107+AI109</f>
        <v>1692.316</v>
      </c>
    </row>
    <row r="121" spans="1:35" ht="15.75">
      <c r="A121" s="13"/>
      <c r="B121" s="7" t="s">
        <v>15</v>
      </c>
      <c r="C121" s="14"/>
      <c r="D121" s="14"/>
      <c r="E121" s="15"/>
      <c r="F121" s="15"/>
      <c r="G121" s="15"/>
      <c r="H121" s="15"/>
      <c r="I121" s="15"/>
      <c r="J121" s="4"/>
      <c r="K121" s="6"/>
      <c r="M121" s="13"/>
      <c r="N121" s="7" t="s">
        <v>15</v>
      </c>
      <c r="O121" s="14"/>
      <c r="P121" s="14"/>
      <c r="Q121" s="15"/>
      <c r="R121" s="15"/>
      <c r="S121" s="15"/>
      <c r="T121" s="15"/>
      <c r="U121" s="15"/>
      <c r="V121" s="4"/>
      <c r="W121" s="6"/>
      <c r="Y121" s="13"/>
      <c r="Z121" s="7" t="s">
        <v>15</v>
      </c>
      <c r="AA121" s="14"/>
      <c r="AB121" s="14"/>
      <c r="AC121" s="15"/>
      <c r="AD121" s="15"/>
      <c r="AE121" s="15"/>
      <c r="AF121" s="15"/>
      <c r="AG121" s="15"/>
      <c r="AH121" s="4"/>
      <c r="AI121" s="6"/>
    </row>
    <row r="122" spans="1:35" ht="15">
      <c r="A122" s="2" t="s">
        <v>16</v>
      </c>
      <c r="B122" s="15"/>
      <c r="C122" s="15"/>
      <c r="D122" s="15"/>
      <c r="E122" s="15"/>
      <c r="F122" s="15"/>
      <c r="G122" s="15"/>
      <c r="H122" s="15"/>
      <c r="I122" s="15"/>
      <c r="J122" s="4"/>
      <c r="K122" s="9"/>
      <c r="M122" s="2" t="s">
        <v>16</v>
      </c>
      <c r="N122" s="15"/>
      <c r="O122" s="15"/>
      <c r="P122" s="15"/>
      <c r="Q122" s="15"/>
      <c r="R122" s="15"/>
      <c r="S122" s="15"/>
      <c r="T122" s="15"/>
      <c r="U122" s="15"/>
      <c r="V122" s="4"/>
      <c r="W122" s="9"/>
      <c r="Y122" s="2" t="s">
        <v>16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9"/>
    </row>
    <row r="123" spans="1:35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9"/>
      <c r="M123" s="2" t="s">
        <v>17</v>
      </c>
      <c r="N123" s="15"/>
      <c r="O123" s="15"/>
      <c r="P123" s="15"/>
      <c r="Q123" s="15"/>
      <c r="R123" s="15"/>
      <c r="S123" s="15"/>
      <c r="T123" s="15"/>
      <c r="U123" s="15"/>
      <c r="V123" s="4"/>
      <c r="W123" s="9"/>
      <c r="Y123" s="2" t="s">
        <v>17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9"/>
    </row>
    <row r="124" spans="1:35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9"/>
      <c r="M124" s="2" t="s">
        <v>18</v>
      </c>
      <c r="N124" s="15"/>
      <c r="O124" s="15"/>
      <c r="P124" s="15"/>
      <c r="Q124" s="15"/>
      <c r="R124" s="15"/>
      <c r="S124" s="15"/>
      <c r="T124" s="15"/>
      <c r="U124" s="15"/>
      <c r="V124" s="4"/>
      <c r="W124" s="9"/>
      <c r="Y124" s="2" t="s">
        <v>18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9"/>
    </row>
    <row r="125" spans="1:35" ht="15">
      <c r="A125" s="2" t="s">
        <v>19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19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19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6" spans="1:35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  <c r="M126" s="2" t="s">
        <v>20</v>
      </c>
      <c r="N126" s="15"/>
      <c r="O126" s="15"/>
      <c r="P126" s="15"/>
      <c r="Q126" s="15"/>
      <c r="R126" s="15"/>
      <c r="S126" s="15"/>
      <c r="T126" s="15"/>
      <c r="U126" s="15"/>
      <c r="V126" s="4"/>
      <c r="W126" s="6"/>
      <c r="Y126" s="2" t="s">
        <v>20</v>
      </c>
      <c r="Z126" s="15"/>
      <c r="AA126" s="15"/>
      <c r="AB126" s="15"/>
      <c r="AC126" s="15"/>
      <c r="AD126" s="15"/>
      <c r="AE126" s="15"/>
      <c r="AF126" s="15"/>
      <c r="AG126" s="15"/>
      <c r="AH126" s="4"/>
      <c r="AI126" s="6"/>
    </row>
    <row r="127" spans="1:35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  <c r="M127" s="2" t="s">
        <v>21</v>
      </c>
      <c r="N127" s="15"/>
      <c r="O127" s="15"/>
      <c r="P127" s="15"/>
      <c r="Q127" s="15"/>
      <c r="R127" s="15"/>
      <c r="S127" s="15"/>
      <c r="T127" s="15"/>
      <c r="U127" s="15"/>
      <c r="V127" s="4"/>
      <c r="W127" s="6"/>
      <c r="Y127" s="2" t="s">
        <v>21</v>
      </c>
      <c r="Z127" s="15"/>
      <c r="AA127" s="15"/>
      <c r="AB127" s="15"/>
      <c r="AC127" s="15"/>
      <c r="AD127" s="15"/>
      <c r="AE127" s="15"/>
      <c r="AF127" s="15"/>
      <c r="AG127" s="15"/>
      <c r="AH127" s="4"/>
      <c r="AI127" s="6"/>
    </row>
    <row r="130" ht="12.75">
      <c r="AI130" s="20">
        <f>AI100+AI104-AI120</f>
        <v>10194.112000000003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2014-02-07T06:14:19Z</cp:lastPrinted>
  <dcterms:created xsi:type="dcterms:W3CDTF">2012-04-11T04:08:14Z</dcterms:created>
  <dcterms:modified xsi:type="dcterms:W3CDTF">2014-02-07T06:14:21Z</dcterms:modified>
  <cp:category/>
  <cp:version/>
  <cp:contentType/>
  <cp:contentStatus/>
</cp:coreProperties>
</file>