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<sst xmlns="http://schemas.openxmlformats.org/spreadsheetml/2006/main" count="495" uniqueCount="108">
  <si>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</si>
  <si>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</si>
  <si>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</si>
  <si>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</si>
  <si>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</si>
  <si>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</si>
  <si>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</si>
  <si>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</si>
  <si>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</si>
  <si>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</si>
  <si>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</si>
  <si>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</si>
  <si>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</si>
  <si>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</si>
  <si>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</si>
  <si>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</si>
  <si>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</si>
  <si>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</si>
  <si>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</si>
  <si>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</si>
  <si>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</si>
  <si>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</si>
  <si>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</si>
  <si>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</si>
  <si>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 xml:space="preserve">5.начислено за 1 квартал 2013г. </t>
  </si>
  <si>
    <t>коммунальным услугам жилого дома №1 пос. Классон за 1 квартал 2013г.</t>
  </si>
  <si>
    <t>1. Задолженность по содержанию и текущему ремонту жилого дома на 01.01.2013 года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</si>
  <si>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</si>
  <si>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</si>
  <si>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01.01.2013г.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</si>
  <si>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</si>
  <si>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</si>
  <si>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</si>
  <si>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</si>
  <si>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</si>
  <si>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</si>
  <si>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</si>
  <si>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</si>
  <si>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коммунальным услугам жилого дома № 1 пос. Классон за январь 2013г.</t>
  </si>
  <si>
    <t>коммунальным услугам жилого дома № 1 пос. Классон. за февраль 2013г.</t>
  </si>
  <si>
    <t>коммунальным услугам жилого дома № 1 пос. Классон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</si>
  <si>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</si>
  <si>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</si>
  <si>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коммунальным услугам жилого дома № 1 пос. Классон за апрель  2013г.</t>
  </si>
  <si>
    <t>коммунальным услугам жилого дома № 1 пос. Классон. за май 2013г.</t>
  </si>
  <si>
    <t>коммунальным услугам жилого дома № 1 пос. Классон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</si>
  <si>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</si>
  <si>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</si>
  <si>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</si>
  <si>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№1 пос. Классон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</si>
  <si>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</si>
  <si>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</si>
  <si>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</si>
  <si>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</si>
  <si>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</si>
  <si>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</si>
  <si>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</si>
  <si>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</si>
  <si>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</si>
  <si>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</si>
  <si>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</si>
  <si>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</si>
  <si>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</si>
  <si>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</si>
  <si>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</si>
  <si>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</si>
  <si>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</si>
  <si>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</si>
  <si>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</si>
  <si>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</si>
  <si>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</si>
  <si>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</si>
  <si>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</si>
  <si>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6.начислено за сентябрь 2013г. </t>
  </si>
  <si>
    <t>коммунальным услугам жилого дома №1 пос. Классон за 3 квартал 2013г.</t>
  </si>
  <si>
    <t xml:space="preserve">5.начислено за 3 квартал 2013г. 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</si>
  <si>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</si>
  <si>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</si>
  <si>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</t>
  </si>
  <si>
    <t>к. Прочие работы (списывание показаний)</t>
  </si>
  <si>
    <t xml:space="preserve">октябрь </t>
  </si>
  <si>
    <t>1. Задолженность по содержанию и текущему ремонту жилого дома на 01.10.2013 года</t>
  </si>
  <si>
    <t>2. Остаток денежных средств по содержанию и текущему ремонту жилого дома на 01.10.2013г.</t>
  </si>
  <si>
    <t xml:space="preserve">6.начислено за октябрь 2013г. </t>
  </si>
  <si>
    <t>ноябрь</t>
  </si>
  <si>
    <t>1. Задолженность по содержанию и текущему ремонту жилого дома на 01.11.2013 года</t>
  </si>
  <si>
    <t>2. Остаток денежных средств по содержанию и текущему ремонту жилого дома на 01.11.2013г.</t>
  </si>
  <si>
    <t xml:space="preserve">6.начислено за ноябрь  2013г. </t>
  </si>
  <si>
    <t>декабрь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</si>
  <si>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</si>
  <si>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01.12.2013г.</t>
  </si>
  <si>
    <t xml:space="preserve">6.начислено за декабрь 2013г. </t>
  </si>
  <si>
    <t>6. задолженность за собственниками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</si>
  <si>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</si>
  <si>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</si>
  <si>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</si>
  <si>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</si>
  <si>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</si>
  <si>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</si>
  <si>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</si>
  <si>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</si>
  <si>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</si>
  <si>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</si>
  <si>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</si>
  <si>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№1 пос. Классон за 4 квартал 2013г.</t>
  </si>
  <si>
    <t>1. Задолженность по содержанию и текущему ремонту жилого дома на 01.10.2013года</t>
  </si>
  <si>
    <t>6. задолженность за собственниками на 31.12.2013г.</t>
  </si>
  <si>
    <t xml:space="preserve">5.начислено за 4 квартал 2013г.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</si>
</sst>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18">
      <selection activeCell="A126" sqref="A126:K138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5719.6</v>
      </c>
    </row>
    <row r="5" spans="1:11" ht="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383.8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5994.956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7">
        <v>1631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6"/>
    </row>
    <row r="11" spans="1:11" ht="15">
      <c r="A11" s="2" t="s">
        <v>76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Лист2!AI11*3</f>
        <v>4317.75</v>
      </c>
    </row>
    <row r="12" spans="1:11" ht="15">
      <c r="A12" s="2" t="s">
        <v>77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Лист2!AI12*3</f>
        <v>241.79399999999998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6"/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5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9" t="s">
        <v>8</v>
      </c>
      <c r="B18" s="10"/>
      <c r="C18" s="10"/>
      <c r="D18" s="10"/>
      <c r="E18" s="10"/>
      <c r="F18" s="10"/>
      <c r="G18" s="10"/>
      <c r="H18" s="10"/>
      <c r="I18" s="10"/>
      <c r="J18" s="11"/>
      <c r="K18" s="5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9" t="s">
        <v>11</v>
      </c>
      <c r="B21" s="10"/>
      <c r="C21" s="10"/>
      <c r="D21" s="10"/>
      <c r="E21" s="10"/>
      <c r="F21" s="10"/>
      <c r="G21" s="10"/>
      <c r="H21" s="10"/>
      <c r="I21" s="10"/>
      <c r="J21" s="11"/>
      <c r="K21" s="5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9" t="s">
        <v>14</v>
      </c>
      <c r="B24" s="10"/>
      <c r="C24" s="10"/>
      <c r="D24" s="10"/>
      <c r="E24" s="10"/>
      <c r="F24" s="10"/>
      <c r="G24" s="10"/>
      <c r="H24" s="10"/>
      <c r="I24" s="10"/>
      <c r="J24" s="11"/>
      <c r="K24" s="17">
        <f>K11+K12</f>
        <v>4559.544</v>
      </c>
    </row>
    <row r="25" spans="1:11" ht="15.75">
      <c r="A25" s="12"/>
      <c r="B25" s="6" t="s">
        <v>54</v>
      </c>
      <c r="C25" s="13"/>
      <c r="D25" s="13"/>
      <c r="E25" s="14"/>
      <c r="F25" s="14"/>
      <c r="G25" s="14"/>
      <c r="H25" s="14"/>
      <c r="I25" s="14"/>
      <c r="J25" s="4"/>
      <c r="K25" s="5"/>
    </row>
    <row r="26" spans="1:11" ht="15">
      <c r="A26" s="2" t="s">
        <v>51</v>
      </c>
      <c r="B26" s="14"/>
      <c r="C26" s="14"/>
      <c r="D26" s="14"/>
      <c r="E26" s="14"/>
      <c r="F26" s="14"/>
      <c r="G26" s="14"/>
      <c r="H26" s="14"/>
      <c r="I26" s="14"/>
      <c r="J26" s="4"/>
      <c r="K26" s="17">
        <v>315</v>
      </c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7">
        <v>1183</v>
      </c>
    </row>
    <row r="28" spans="1:11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17">
        <v>2402</v>
      </c>
    </row>
    <row r="29" spans="1:11" ht="15">
      <c r="A29" s="2" t="s">
        <v>53</v>
      </c>
      <c r="B29" s="14"/>
      <c r="C29" s="14"/>
      <c r="D29" s="14"/>
      <c r="E29" s="14"/>
      <c r="F29" s="14"/>
      <c r="G29" s="14"/>
      <c r="H29" s="14"/>
      <c r="I29" s="14"/>
      <c r="J29" s="4"/>
      <c r="K29" s="5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15">
        <v>4284.1</v>
      </c>
      <c r="L35" s="18"/>
      <c r="M35" s="18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383.8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6">
        <v>8</v>
      </c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6">
        <f>2303*3</f>
        <v>6909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6">
        <v>2044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6"/>
    </row>
    <row r="42" spans="1:11" ht="15">
      <c r="A42" s="2" t="s">
        <v>76</v>
      </c>
      <c r="B42" s="3"/>
      <c r="C42" s="3"/>
      <c r="D42" s="3"/>
      <c r="E42" s="3"/>
      <c r="F42" s="3"/>
      <c r="G42" s="3"/>
      <c r="H42" s="3"/>
      <c r="I42" s="3"/>
      <c r="J42" s="4"/>
      <c r="K42" s="17">
        <f>K11</f>
        <v>4317.75</v>
      </c>
    </row>
    <row r="43" spans="1:11" ht="15">
      <c r="A43" s="2" t="s">
        <v>77</v>
      </c>
      <c r="B43" s="3"/>
      <c r="C43" s="3"/>
      <c r="D43" s="3"/>
      <c r="E43" s="3"/>
      <c r="F43" s="3"/>
      <c r="G43" s="3"/>
      <c r="H43" s="3"/>
      <c r="I43" s="3"/>
      <c r="J43" s="4"/>
      <c r="K43" s="17">
        <f>K12</f>
        <v>241.79399999999998</v>
      </c>
    </row>
    <row r="44" spans="1:11" ht="15.75">
      <c r="A44" s="7" t="s">
        <v>3</v>
      </c>
      <c r="B44" s="6"/>
      <c r="C44" s="6"/>
      <c r="D44" s="6"/>
      <c r="E44" s="6"/>
      <c r="F44" s="6"/>
      <c r="G44" s="6"/>
      <c r="H44" s="6"/>
      <c r="I44" s="3"/>
      <c r="J44" s="4"/>
      <c r="K44" s="17">
        <v>600</v>
      </c>
    </row>
    <row r="45" spans="1:11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9" t="s">
        <v>8</v>
      </c>
      <c r="B49" s="10"/>
      <c r="C49" s="10"/>
      <c r="D49" s="10"/>
      <c r="E49" s="10"/>
      <c r="F49" s="10"/>
      <c r="G49" s="10"/>
      <c r="H49" s="10"/>
      <c r="I49" s="10"/>
      <c r="J49" s="11"/>
      <c r="K49" s="5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5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2" t="s">
        <v>78</v>
      </c>
      <c r="B54" s="3"/>
      <c r="C54" s="3"/>
      <c r="D54" s="3"/>
      <c r="E54" s="3"/>
      <c r="F54" s="3"/>
      <c r="G54" s="3"/>
      <c r="H54" s="3"/>
      <c r="I54" s="3"/>
      <c r="J54" s="4"/>
      <c r="K54" s="8"/>
    </row>
    <row r="55" spans="1:11" ht="15">
      <c r="A55" s="9" t="s">
        <v>14</v>
      </c>
      <c r="B55" s="10"/>
      <c r="C55" s="10"/>
      <c r="D55" s="10"/>
      <c r="E55" s="10"/>
      <c r="F55" s="10"/>
      <c r="G55" s="10"/>
      <c r="H55" s="10"/>
      <c r="I55" s="10"/>
      <c r="J55" s="11"/>
      <c r="K55" s="17">
        <f>K42+K43+K44</f>
        <v>5159.544</v>
      </c>
    </row>
    <row r="56" spans="1:11" ht="15.75">
      <c r="A56" s="12"/>
      <c r="B56" s="6" t="s">
        <v>54</v>
      </c>
      <c r="C56" s="13"/>
      <c r="D56" s="13"/>
      <c r="E56" s="14"/>
      <c r="F56" s="14"/>
      <c r="G56" s="14"/>
      <c r="H56" s="14"/>
      <c r="I56" s="14"/>
      <c r="J56" s="4"/>
      <c r="K56" s="5"/>
    </row>
    <row r="57" spans="1:11" ht="15">
      <c r="A57" s="2" t="s">
        <v>51</v>
      </c>
      <c r="B57" s="14"/>
      <c r="C57" s="14"/>
      <c r="D57" s="14"/>
      <c r="E57" s="14"/>
      <c r="F57" s="14"/>
      <c r="G57" s="14"/>
      <c r="H57" s="14"/>
      <c r="I57" s="14"/>
      <c r="J57" s="4"/>
      <c r="K57" s="17">
        <v>105</v>
      </c>
    </row>
    <row r="58" spans="1:11" ht="15">
      <c r="A58" s="2" t="s">
        <v>52</v>
      </c>
      <c r="B58" s="14"/>
      <c r="C58" s="14"/>
      <c r="D58" s="14"/>
      <c r="E58" s="14"/>
      <c r="F58" s="14"/>
      <c r="G58" s="14"/>
      <c r="H58" s="14"/>
      <c r="I58" s="14"/>
      <c r="J58" s="4"/>
      <c r="K58" s="8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8"/>
    </row>
    <row r="60" spans="1:11" ht="15">
      <c r="A60" s="2" t="s">
        <v>53</v>
      </c>
      <c r="B60" s="14"/>
      <c r="C60" s="14"/>
      <c r="D60" s="14"/>
      <c r="E60" s="14"/>
      <c r="F60" s="14"/>
      <c r="G60" s="14"/>
      <c r="H60" s="14"/>
      <c r="I60" s="14"/>
      <c r="J60" s="4"/>
      <c r="K60" s="5"/>
    </row>
    <row r="62" spans="1:9" ht="15">
      <c r="A62" s="1"/>
      <c r="B62" s="1" t="s">
        <v>23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74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12" ht="15">
      <c r="A65" s="2" t="s">
        <v>64</v>
      </c>
      <c r="B65" s="3"/>
      <c r="C65" s="3"/>
      <c r="D65" s="3"/>
      <c r="E65" s="3"/>
      <c r="F65" s="3"/>
      <c r="G65" s="3"/>
      <c r="H65" s="3"/>
      <c r="I65" s="3"/>
      <c r="J65" s="4"/>
      <c r="K65" s="15">
        <v>2535.1</v>
      </c>
      <c r="L65" s="18"/>
    </row>
    <row r="66" spans="1:11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/>
    </row>
    <row r="67" spans="1:11" ht="15">
      <c r="A67" s="2" t="s">
        <v>0</v>
      </c>
      <c r="B67" s="3"/>
      <c r="C67" s="3"/>
      <c r="D67" s="3"/>
      <c r="E67" s="3"/>
      <c r="F67" s="3"/>
      <c r="G67" s="3"/>
      <c r="H67" s="3"/>
      <c r="I67" s="3"/>
      <c r="J67" s="4"/>
      <c r="K67" s="16">
        <f>K37</f>
        <v>383.8</v>
      </c>
    </row>
    <row r="68" spans="1:11" ht="15">
      <c r="A68" s="2" t="s">
        <v>1</v>
      </c>
      <c r="B68" s="3"/>
      <c r="C68" s="3"/>
      <c r="D68" s="3"/>
      <c r="E68" s="3"/>
      <c r="F68" s="3"/>
      <c r="G68" s="3"/>
      <c r="H68" s="3"/>
      <c r="I68" s="3"/>
      <c r="J68" s="4"/>
      <c r="K68" s="16">
        <f>K38</f>
        <v>8</v>
      </c>
    </row>
    <row r="69" spans="1:11" ht="15">
      <c r="A69" s="2" t="s">
        <v>75</v>
      </c>
      <c r="B69" s="3"/>
      <c r="C69" s="3"/>
      <c r="D69" s="3"/>
      <c r="E69" s="3"/>
      <c r="F69" s="3"/>
      <c r="G69" s="3"/>
      <c r="H69" s="3"/>
      <c r="I69" s="3"/>
      <c r="J69" s="4"/>
      <c r="K69" s="16">
        <f>K39</f>
        <v>6909</v>
      </c>
    </row>
    <row r="70" spans="1:11" ht="15">
      <c r="A70" s="2" t="s">
        <v>94</v>
      </c>
      <c r="B70" s="3"/>
      <c r="C70" s="3"/>
      <c r="D70" s="3"/>
      <c r="E70" s="3"/>
      <c r="F70" s="3"/>
      <c r="G70" s="3"/>
      <c r="H70" s="3"/>
      <c r="I70" s="3"/>
      <c r="J70" s="4"/>
      <c r="K70" s="16">
        <v>1098</v>
      </c>
    </row>
    <row r="71" spans="1:11" ht="15.75">
      <c r="A71" s="2"/>
      <c r="B71" s="6" t="s">
        <v>2</v>
      </c>
      <c r="C71" s="6"/>
      <c r="D71" s="3"/>
      <c r="E71" s="3"/>
      <c r="F71" s="3"/>
      <c r="G71" s="3"/>
      <c r="H71" s="3"/>
      <c r="I71" s="3"/>
      <c r="J71" s="4"/>
      <c r="K71" s="16"/>
    </row>
    <row r="72" spans="1:11" ht="15">
      <c r="A72" s="2" t="s">
        <v>76</v>
      </c>
      <c r="B72" s="3"/>
      <c r="C72" s="3"/>
      <c r="D72" s="3"/>
      <c r="E72" s="3"/>
      <c r="F72" s="3"/>
      <c r="G72" s="3"/>
      <c r="H72" s="3"/>
      <c r="I72" s="3"/>
      <c r="J72" s="4"/>
      <c r="K72" s="17">
        <f>K42</f>
        <v>4317.75</v>
      </c>
    </row>
    <row r="73" spans="1:11" ht="15">
      <c r="A73" s="2" t="s">
        <v>77</v>
      </c>
      <c r="B73" s="3"/>
      <c r="C73" s="3"/>
      <c r="D73" s="3"/>
      <c r="E73" s="3"/>
      <c r="F73" s="3"/>
      <c r="G73" s="3"/>
      <c r="H73" s="3"/>
      <c r="I73" s="3"/>
      <c r="J73" s="4"/>
      <c r="K73" s="17">
        <f>K43</f>
        <v>241.79399999999998</v>
      </c>
    </row>
    <row r="74" spans="1:11" ht="15.75">
      <c r="A74" s="7" t="s">
        <v>3</v>
      </c>
      <c r="B74" s="6"/>
      <c r="C74" s="6"/>
      <c r="D74" s="6"/>
      <c r="E74" s="6"/>
      <c r="F74" s="6"/>
      <c r="G74" s="6"/>
      <c r="H74" s="6"/>
      <c r="I74" s="3"/>
      <c r="J74" s="4"/>
      <c r="K74" s="17">
        <f>Лист2!K78+Лист2!W78+Лист2!AI78</f>
        <v>300</v>
      </c>
    </row>
    <row r="75" spans="1:11" ht="15">
      <c r="A75" s="2" t="s">
        <v>4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5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2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9" t="s">
        <v>8</v>
      </c>
      <c r="B79" s="10"/>
      <c r="C79" s="10"/>
      <c r="D79" s="10"/>
      <c r="E79" s="10"/>
      <c r="F79" s="10"/>
      <c r="G79" s="10"/>
      <c r="H79" s="10"/>
      <c r="I79" s="10"/>
      <c r="J79" s="11"/>
      <c r="K79" s="5"/>
    </row>
    <row r="80" spans="1:11" ht="15">
      <c r="A80" s="2" t="s">
        <v>9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11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8"/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17">
        <f>K72+K73+K74</f>
        <v>4859.544</v>
      </c>
    </row>
    <row r="86" spans="1:11" ht="15.75">
      <c r="A86" s="12"/>
      <c r="B86" s="6" t="s">
        <v>15</v>
      </c>
      <c r="C86" s="13"/>
      <c r="D86" s="13"/>
      <c r="E86" s="14"/>
      <c r="F86" s="14"/>
      <c r="G86" s="14"/>
      <c r="H86" s="14"/>
      <c r="I86" s="14"/>
      <c r="J86" s="4"/>
      <c r="K86" s="5"/>
    </row>
    <row r="87" spans="1:11" ht="15">
      <c r="A87" s="2" t="s">
        <v>16</v>
      </c>
      <c r="B87" s="14"/>
      <c r="C87" s="14"/>
      <c r="D87" s="14"/>
      <c r="E87" s="14"/>
      <c r="F87" s="14"/>
      <c r="G87" s="14"/>
      <c r="H87" s="14"/>
      <c r="I87" s="14"/>
      <c r="J87" s="4"/>
      <c r="K87" s="8"/>
    </row>
    <row r="88" spans="1:11" ht="15">
      <c r="A88" s="2" t="s">
        <v>17</v>
      </c>
      <c r="B88" s="14"/>
      <c r="C88" s="14"/>
      <c r="D88" s="14"/>
      <c r="E88" s="14"/>
      <c r="F88" s="14"/>
      <c r="G88" s="14"/>
      <c r="H88" s="14"/>
      <c r="I88" s="14"/>
      <c r="J88" s="4"/>
      <c r="K88" s="8"/>
    </row>
    <row r="89" spans="1:11" ht="15">
      <c r="A89" s="2" t="s">
        <v>22</v>
      </c>
      <c r="B89" s="14"/>
      <c r="C89" s="14"/>
      <c r="D89" s="14"/>
      <c r="E89" s="14"/>
      <c r="F89" s="14"/>
      <c r="G89" s="14"/>
      <c r="H89" s="14"/>
      <c r="I89" s="14"/>
      <c r="J89" s="4"/>
      <c r="K89" s="8"/>
    </row>
    <row r="90" spans="1:11" ht="15">
      <c r="A90" s="2" t="s">
        <v>19</v>
      </c>
      <c r="B90" s="14"/>
      <c r="C90" s="14"/>
      <c r="D90" s="14"/>
      <c r="E90" s="14"/>
      <c r="F90" s="14"/>
      <c r="G90" s="14"/>
      <c r="H90" s="14"/>
      <c r="I90" s="14"/>
      <c r="J90" s="4"/>
      <c r="K90" s="5"/>
    </row>
    <row r="91" spans="1:11" ht="15">
      <c r="A91" s="2" t="s">
        <v>20</v>
      </c>
      <c r="B91" s="14"/>
      <c r="C91" s="14"/>
      <c r="D91" s="14"/>
      <c r="E91" s="14"/>
      <c r="F91" s="14"/>
      <c r="G91" s="14"/>
      <c r="H91" s="14"/>
      <c r="I91" s="14"/>
      <c r="J91" s="4"/>
      <c r="K91" s="5"/>
    </row>
    <row r="92" spans="1:11" ht="15">
      <c r="A92" s="2" t="s">
        <v>21</v>
      </c>
      <c r="B92" s="14"/>
      <c r="C92" s="14"/>
      <c r="D92" s="14"/>
      <c r="E92" s="14"/>
      <c r="F92" s="14"/>
      <c r="G92" s="14"/>
      <c r="H92" s="14"/>
      <c r="I92" s="14"/>
      <c r="J92" s="4"/>
      <c r="K92" s="5"/>
    </row>
    <row r="94" spans="1:9" ht="15">
      <c r="A94" s="1"/>
      <c r="B94" s="1" t="s">
        <v>23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 t="s">
        <v>104</v>
      </c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12" ht="15">
      <c r="A97" s="2" t="s">
        <v>105</v>
      </c>
      <c r="B97" s="3"/>
      <c r="C97" s="3"/>
      <c r="D97" s="3"/>
      <c r="E97" s="3"/>
      <c r="F97" s="3"/>
      <c r="G97" s="3"/>
      <c r="H97" s="3"/>
      <c r="I97" s="3"/>
      <c r="J97" s="4"/>
      <c r="K97" s="15">
        <v>486</v>
      </c>
      <c r="L97" s="18"/>
    </row>
    <row r="98" spans="1:11" ht="15">
      <c r="A98" s="2" t="s">
        <v>82</v>
      </c>
      <c r="B98" s="3"/>
      <c r="C98" s="3"/>
      <c r="D98" s="3"/>
      <c r="E98" s="3"/>
      <c r="F98" s="3"/>
      <c r="G98" s="3"/>
      <c r="H98" s="3"/>
      <c r="I98" s="3"/>
      <c r="J98" s="4"/>
      <c r="K98" s="15"/>
    </row>
    <row r="99" spans="1:11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K67</f>
        <v>383.8</v>
      </c>
    </row>
    <row r="100" spans="1:11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K68</f>
        <v>8</v>
      </c>
    </row>
    <row r="101" spans="1:11" ht="15">
      <c r="A101" s="2" t="s">
        <v>107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K69</f>
        <v>6909</v>
      </c>
    </row>
    <row r="102" spans="1:11" ht="15">
      <c r="A102" s="2" t="s">
        <v>106</v>
      </c>
      <c r="B102" s="3"/>
      <c r="C102" s="3"/>
      <c r="D102" s="3"/>
      <c r="E102" s="3"/>
      <c r="F102" s="3"/>
      <c r="G102" s="3"/>
      <c r="H102" s="3"/>
      <c r="I102" s="3"/>
      <c r="J102" s="4"/>
      <c r="K102" s="16"/>
    </row>
    <row r="103" spans="1:11" ht="15.75">
      <c r="A103" s="2"/>
      <c r="B103" s="6" t="s">
        <v>2</v>
      </c>
      <c r="C103" s="6"/>
      <c r="D103" s="3"/>
      <c r="E103" s="3"/>
      <c r="F103" s="3"/>
      <c r="G103" s="3"/>
      <c r="H103" s="3"/>
      <c r="I103" s="3"/>
      <c r="J103" s="4"/>
      <c r="K103" s="16"/>
    </row>
    <row r="104" spans="1:11" ht="15">
      <c r="A104" s="2" t="s">
        <v>76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K72</f>
        <v>4317.75</v>
      </c>
    </row>
    <row r="105" spans="1:11" ht="15">
      <c r="A105" s="2" t="s">
        <v>77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K73</f>
        <v>241.79399999999998</v>
      </c>
    </row>
    <row r="106" spans="1:11" ht="15.75">
      <c r="A106" s="7" t="s">
        <v>3</v>
      </c>
      <c r="B106" s="6"/>
      <c r="C106" s="6"/>
      <c r="D106" s="6"/>
      <c r="E106" s="6"/>
      <c r="F106" s="6"/>
      <c r="G106" s="6"/>
      <c r="H106" s="6"/>
      <c r="I106" s="3"/>
      <c r="J106" s="4"/>
      <c r="K106" s="17">
        <f>Лист2!AI109+Лист2!W109+Лист2!K109</f>
        <v>5810</v>
      </c>
    </row>
    <row r="107" spans="1:11" ht="15">
      <c r="A107" s="2" t="s">
        <v>4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</row>
    <row r="109" spans="1:11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</row>
    <row r="110" spans="1:11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</row>
    <row r="111" spans="1:11" ht="15">
      <c r="A111" s="9" t="s">
        <v>8</v>
      </c>
      <c r="B111" s="10"/>
      <c r="C111" s="10"/>
      <c r="D111" s="10"/>
      <c r="E111" s="10"/>
      <c r="F111" s="10"/>
      <c r="G111" s="10"/>
      <c r="H111" s="10"/>
      <c r="I111" s="10"/>
      <c r="J111" s="11"/>
      <c r="K111" s="5"/>
    </row>
    <row r="112" spans="1:11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9" t="s">
        <v>11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8"/>
    </row>
    <row r="117" spans="1:11" ht="15">
      <c r="A117" s="9" t="s">
        <v>14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17">
        <f>K104+K105+K106</f>
        <v>10369.544</v>
      </c>
    </row>
    <row r="118" spans="1:11" ht="15.75">
      <c r="A118" s="12"/>
      <c r="B118" s="6" t="s">
        <v>15</v>
      </c>
      <c r="C118" s="13"/>
      <c r="D118" s="13"/>
      <c r="E118" s="14"/>
      <c r="F118" s="14"/>
      <c r="G118" s="14"/>
      <c r="H118" s="14"/>
      <c r="I118" s="14"/>
      <c r="J118" s="4"/>
      <c r="K118" s="5"/>
    </row>
    <row r="119" spans="1:11" ht="15">
      <c r="A119" s="2" t="s">
        <v>16</v>
      </c>
      <c r="B119" s="14"/>
      <c r="C119" s="14"/>
      <c r="D119" s="14"/>
      <c r="E119" s="14"/>
      <c r="F119" s="14"/>
      <c r="G119" s="14"/>
      <c r="H119" s="14"/>
      <c r="I119" s="14"/>
      <c r="J119" s="4"/>
      <c r="K119" s="8"/>
    </row>
    <row r="120" spans="1:11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8"/>
    </row>
    <row r="121" spans="1:11" ht="15">
      <c r="A121" s="2" t="s">
        <v>22</v>
      </c>
      <c r="B121" s="14"/>
      <c r="C121" s="14"/>
      <c r="D121" s="14"/>
      <c r="E121" s="14"/>
      <c r="F121" s="14"/>
      <c r="G121" s="14"/>
      <c r="H121" s="14"/>
      <c r="I121" s="14"/>
      <c r="J121" s="4"/>
      <c r="K121" s="8"/>
    </row>
    <row r="122" spans="1:11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</row>
    <row r="126" spans="1:12" ht="15">
      <c r="A126" s="23" t="s">
        <v>95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7">
        <f>K101+K69+K39+K8-K4</f>
        <v>21002.356</v>
      </c>
      <c r="L126" s="18"/>
    </row>
    <row r="127" spans="1:11" ht="15">
      <c r="A127" s="24" t="s">
        <v>96</v>
      </c>
      <c r="B127" s="25"/>
      <c r="C127" s="25"/>
      <c r="D127" s="25"/>
      <c r="E127" s="25"/>
      <c r="F127" s="25"/>
      <c r="G127" s="25"/>
      <c r="H127" s="25"/>
      <c r="I127" s="25"/>
      <c r="J127" s="11"/>
      <c r="K127" s="17">
        <f>K117+K85+K55+K24</f>
        <v>24948.176</v>
      </c>
    </row>
    <row r="128" spans="1:11" ht="15">
      <c r="A128" s="23" t="s">
        <v>97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7"/>
    </row>
    <row r="129" spans="1:11" ht="15.75">
      <c r="A129" s="7" t="s">
        <v>41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7">
        <f>K104*4</f>
        <v>17271</v>
      </c>
    </row>
    <row r="130" spans="1:11" ht="15.75">
      <c r="A130" s="7" t="s">
        <v>72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7">
        <f>K105*4</f>
        <v>967.1759999999999</v>
      </c>
    </row>
    <row r="131" spans="1:12" ht="15.75">
      <c r="A131" s="26" t="s">
        <v>36</v>
      </c>
      <c r="B131" s="25"/>
      <c r="C131" s="25"/>
      <c r="D131" s="25"/>
      <c r="E131" s="25"/>
      <c r="F131" s="25"/>
      <c r="G131" s="25"/>
      <c r="H131" s="25"/>
      <c r="I131" s="25"/>
      <c r="J131" s="11"/>
      <c r="K131" s="16">
        <v>0</v>
      </c>
      <c r="L131" s="18"/>
    </row>
    <row r="132" spans="1:11" ht="15.75">
      <c r="A132" s="26" t="s">
        <v>37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7">
        <f>K106+K74+K44</f>
        <v>6710</v>
      </c>
    </row>
    <row r="133" spans="1:12" ht="15">
      <c r="A133" s="2" t="s">
        <v>98</v>
      </c>
      <c r="B133" s="3"/>
      <c r="C133" s="3"/>
      <c r="D133" s="3"/>
      <c r="E133" s="3"/>
      <c r="F133" s="3"/>
      <c r="G133" s="3"/>
      <c r="H133" s="3"/>
      <c r="I133" s="3"/>
      <c r="J133" s="4"/>
      <c r="K133" s="16">
        <v>3947</v>
      </c>
      <c r="L133" s="22"/>
    </row>
    <row r="134" spans="1:11" ht="15">
      <c r="A134" s="2" t="s">
        <v>99</v>
      </c>
      <c r="B134" s="3"/>
      <c r="C134" s="3"/>
      <c r="D134" s="3"/>
      <c r="E134" s="3"/>
      <c r="F134" s="3"/>
      <c r="G134" s="3"/>
      <c r="H134" s="3"/>
      <c r="I134" s="3"/>
      <c r="J134" s="4"/>
      <c r="K134" s="16"/>
    </row>
    <row r="135" spans="1:11" ht="15">
      <c r="A135" s="2" t="s">
        <v>100</v>
      </c>
      <c r="B135" s="3"/>
      <c r="C135" s="3"/>
      <c r="D135" s="3"/>
      <c r="E135" s="3"/>
      <c r="F135" s="3"/>
      <c r="G135" s="3"/>
      <c r="H135" s="3"/>
      <c r="I135" s="3"/>
      <c r="J135" s="4"/>
      <c r="K135" s="16">
        <v>2326</v>
      </c>
    </row>
    <row r="136" spans="1:11" ht="15">
      <c r="A136" s="2" t="s">
        <v>101</v>
      </c>
      <c r="B136" s="3"/>
      <c r="C136" s="3"/>
      <c r="D136" s="3"/>
      <c r="E136" s="3"/>
      <c r="F136" s="3"/>
      <c r="G136" s="3"/>
      <c r="H136" s="3"/>
      <c r="I136" s="3"/>
      <c r="J136" s="4"/>
      <c r="K136" s="16">
        <v>4306</v>
      </c>
    </row>
    <row r="137" spans="1:11" ht="15">
      <c r="A137" s="27" t="s">
        <v>102</v>
      </c>
      <c r="B137" s="28"/>
      <c r="C137" s="28"/>
      <c r="D137" s="28"/>
      <c r="E137" s="28"/>
      <c r="F137" s="28"/>
      <c r="G137" s="28"/>
      <c r="H137" s="28"/>
      <c r="I137" s="28"/>
      <c r="J137" s="29"/>
      <c r="K137" s="16">
        <v>1638</v>
      </c>
    </row>
    <row r="138" spans="1:11" ht="15">
      <c r="A138" s="2" t="s">
        <v>103</v>
      </c>
      <c r="B138" s="14"/>
      <c r="C138" s="14"/>
      <c r="D138" s="14"/>
      <c r="E138" s="14"/>
      <c r="F138" s="14"/>
      <c r="G138" s="14"/>
      <c r="H138" s="14"/>
      <c r="I138" s="14"/>
      <c r="J138" s="4"/>
      <c r="K138" s="16">
        <v>444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6">
      <selection activeCell="Q138" sqref="Q138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5719.6</v>
      </c>
      <c r="M4" s="2" t="s">
        <v>27</v>
      </c>
      <c r="N4" s="3"/>
      <c r="O4" s="3"/>
      <c r="P4" s="3"/>
      <c r="Q4" s="3"/>
      <c r="R4" s="3"/>
      <c r="S4" s="3"/>
      <c r="T4" s="3"/>
      <c r="U4" s="3"/>
      <c r="V4" s="4"/>
      <c r="W4" s="15">
        <v>5850.1</v>
      </c>
      <c r="Y4" s="2" t="s">
        <v>28</v>
      </c>
      <c r="Z4" s="3"/>
      <c r="AA4" s="3"/>
      <c r="AB4" s="3"/>
      <c r="AC4" s="3"/>
      <c r="AD4" s="3"/>
      <c r="AE4" s="3"/>
      <c r="AF4" s="3"/>
      <c r="AG4" s="3"/>
      <c r="AH4" s="4"/>
      <c r="AI4" s="15">
        <v>5067.1</v>
      </c>
      <c r="AJ4" s="18"/>
    </row>
    <row r="5" spans="1:35" ht="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383.8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9">
        <v>383.8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9">
        <f>W6</f>
        <v>383.8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6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9">
        <v>6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9">
        <f>W8</f>
        <v>6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1389.356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2302.8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2302.8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1439.25</v>
      </c>
      <c r="M11" s="7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W6*3.75</f>
        <v>1439.25</v>
      </c>
      <c r="Y11" s="7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1439.25</v>
      </c>
    </row>
    <row r="12" spans="1:35" ht="15.75">
      <c r="A12" s="7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80.598</v>
      </c>
      <c r="M12" s="7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80.598</v>
      </c>
      <c r="Y12" s="7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80.598</v>
      </c>
    </row>
    <row r="13" spans="1:35" ht="15.75">
      <c r="A13" s="7" t="s">
        <v>36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7" t="s">
        <v>36</v>
      </c>
      <c r="N13" s="3"/>
      <c r="O13" s="3"/>
      <c r="P13" s="3"/>
      <c r="Q13" s="3"/>
      <c r="R13" s="3"/>
      <c r="S13" s="3"/>
      <c r="T13" s="3"/>
      <c r="U13" s="3"/>
      <c r="V13" s="4"/>
      <c r="W13" s="17"/>
      <c r="Y13" s="7" t="s">
        <v>36</v>
      </c>
      <c r="Z13" s="3"/>
      <c r="AA13" s="3"/>
      <c r="AB13" s="3"/>
      <c r="AC13" s="3"/>
      <c r="AD13" s="3"/>
      <c r="AE13" s="3"/>
      <c r="AF13" s="3"/>
      <c r="AG13" s="3"/>
      <c r="AH13" s="4"/>
      <c r="AI13" s="17"/>
    </row>
    <row r="14" spans="1:35" ht="15.75">
      <c r="A14" s="7" t="s">
        <v>37</v>
      </c>
      <c r="B14" s="6"/>
      <c r="C14" s="6"/>
      <c r="D14" s="6"/>
      <c r="E14" s="6"/>
      <c r="F14" s="6"/>
      <c r="G14" s="6"/>
      <c r="H14" s="6"/>
      <c r="I14" s="3"/>
      <c r="J14" s="4"/>
      <c r="K14" s="16">
        <v>0</v>
      </c>
      <c r="M14" s="7" t="s">
        <v>37</v>
      </c>
      <c r="N14" s="6"/>
      <c r="O14" s="6"/>
      <c r="P14" s="6"/>
      <c r="Q14" s="6"/>
      <c r="R14" s="6"/>
      <c r="S14" s="6"/>
      <c r="T14" s="6"/>
      <c r="U14" s="3"/>
      <c r="V14" s="4"/>
      <c r="W14" s="16"/>
      <c r="Y14" s="7" t="s">
        <v>37</v>
      </c>
      <c r="Z14" s="6"/>
      <c r="AA14" s="6"/>
      <c r="AB14" s="6"/>
      <c r="AC14" s="6"/>
      <c r="AD14" s="6"/>
      <c r="AE14" s="6"/>
      <c r="AF14" s="6"/>
      <c r="AG14" s="3"/>
      <c r="AH14" s="4"/>
      <c r="AI14" s="16"/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8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8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8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11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11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K11+K12+K14</f>
        <v>1519.848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7">
        <f>W11+W12</f>
        <v>1519.848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7">
        <f>AI11+AI12</f>
        <v>1519.848</v>
      </c>
    </row>
    <row r="26" spans="1:35" ht="15.75">
      <c r="A26" s="12"/>
      <c r="B26" s="6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6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6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8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8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8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8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8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8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8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8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8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v>4284.1</v>
      </c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15">
        <v>3501.1</v>
      </c>
      <c r="X37" s="18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2718.1</v>
      </c>
      <c r="AJ37" s="18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9">
        <v>383.8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9">
        <v>383.8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9">
        <f>W39</f>
        <v>383.8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6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6"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6">
        <v>6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9">
        <v>6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9">
        <f>W41</f>
        <v>6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7">
        <f>K39*K41</f>
        <v>2302.8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7">
        <f>W39*W41</f>
        <v>2302.8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7">
        <f>W42</f>
        <v>2302.8</v>
      </c>
    </row>
    <row r="43" spans="1:35" ht="15.75">
      <c r="A43" s="2"/>
      <c r="B43" s="6" t="s">
        <v>2</v>
      </c>
      <c r="C43" s="6"/>
      <c r="D43" s="3"/>
      <c r="E43" s="3"/>
      <c r="F43" s="3"/>
      <c r="G43" s="3"/>
      <c r="H43" s="3"/>
      <c r="I43" s="3"/>
      <c r="J43" s="4"/>
      <c r="K43" s="5"/>
      <c r="M43" s="2"/>
      <c r="N43" s="6" t="s">
        <v>2</v>
      </c>
      <c r="O43" s="6"/>
      <c r="P43" s="3"/>
      <c r="Q43" s="3"/>
      <c r="R43" s="3"/>
      <c r="S43" s="3"/>
      <c r="T43" s="3"/>
      <c r="U43" s="3"/>
      <c r="V43" s="4"/>
      <c r="W43" s="5"/>
      <c r="Y43" s="2"/>
      <c r="Z43" s="6" t="s">
        <v>2</v>
      </c>
      <c r="AA43" s="6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7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7">
        <f>K39*3.75</f>
        <v>1439.25</v>
      </c>
      <c r="M44" s="7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7">
        <f>W39*3.75</f>
        <v>1439.25</v>
      </c>
      <c r="Y44" s="7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7">
        <f>W44</f>
        <v>1439.25</v>
      </c>
    </row>
    <row r="45" spans="1:35" ht="15.75">
      <c r="A45" s="7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7">
        <f>K39*0.21</f>
        <v>80.598</v>
      </c>
      <c r="M45" s="7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7">
        <f>K45</f>
        <v>80.598</v>
      </c>
      <c r="Y45" s="7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7">
        <f>W45</f>
        <v>80.598</v>
      </c>
    </row>
    <row r="46" spans="1:35" ht="15.75">
      <c r="A46" s="7" t="s">
        <v>36</v>
      </c>
      <c r="B46" s="3"/>
      <c r="C46" s="3"/>
      <c r="D46" s="3"/>
      <c r="E46" s="3"/>
      <c r="F46" s="3"/>
      <c r="G46" s="3"/>
      <c r="H46" s="3"/>
      <c r="I46" s="3"/>
      <c r="J46" s="4"/>
      <c r="K46" s="17"/>
      <c r="M46" s="7" t="s">
        <v>36</v>
      </c>
      <c r="N46" s="3"/>
      <c r="O46" s="3"/>
      <c r="P46" s="3"/>
      <c r="Q46" s="3"/>
      <c r="R46" s="3"/>
      <c r="S46" s="3"/>
      <c r="T46" s="3"/>
      <c r="U46" s="3"/>
      <c r="V46" s="4"/>
      <c r="W46" s="17"/>
      <c r="Y46" s="7" t="s">
        <v>36</v>
      </c>
      <c r="Z46" s="3"/>
      <c r="AA46" s="3"/>
      <c r="AB46" s="3"/>
      <c r="AC46" s="3"/>
      <c r="AD46" s="3"/>
      <c r="AE46" s="3"/>
      <c r="AF46" s="3"/>
      <c r="AG46" s="3"/>
      <c r="AH46" s="4"/>
      <c r="AI46" s="17"/>
    </row>
    <row r="47" spans="1:35" ht="15.75">
      <c r="A47" s="7" t="s">
        <v>37</v>
      </c>
      <c r="B47" s="6"/>
      <c r="C47" s="6"/>
      <c r="D47" s="6"/>
      <c r="E47" s="6"/>
      <c r="F47" s="6"/>
      <c r="G47" s="6"/>
      <c r="H47" s="6"/>
      <c r="I47" s="3"/>
      <c r="J47" s="4"/>
      <c r="K47" s="16">
        <v>0</v>
      </c>
      <c r="M47" s="7" t="s">
        <v>37</v>
      </c>
      <c r="N47" s="6"/>
      <c r="O47" s="6"/>
      <c r="P47" s="6"/>
      <c r="Q47" s="6"/>
      <c r="R47" s="6"/>
      <c r="S47" s="6"/>
      <c r="T47" s="6"/>
      <c r="U47" s="3"/>
      <c r="V47" s="4"/>
      <c r="W47" s="16"/>
      <c r="Y47" s="7" t="s">
        <v>37</v>
      </c>
      <c r="Z47" s="6"/>
      <c r="AA47" s="6"/>
      <c r="AB47" s="6"/>
      <c r="AC47" s="6"/>
      <c r="AD47" s="6"/>
      <c r="AE47" s="6"/>
      <c r="AF47" s="6"/>
      <c r="AG47" s="3"/>
      <c r="AH47" s="4"/>
      <c r="AI47" s="16">
        <v>600</v>
      </c>
    </row>
    <row r="48" spans="1:35" ht="15">
      <c r="A48" s="2" t="s">
        <v>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5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5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5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6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6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6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7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7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7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8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8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8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9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9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9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10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10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10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11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11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11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12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12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12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13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13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79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7">
        <f>K44+K45+K47</f>
        <v>1519.848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7">
        <f>W44+W45</f>
        <v>1519.848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7">
        <f>AI44+AI45+AI47</f>
        <v>2119.848</v>
      </c>
    </row>
    <row r="59" spans="1:35" ht="15.75">
      <c r="A59" s="12"/>
      <c r="B59" s="6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6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6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8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8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8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8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8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8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8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8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8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61</v>
      </c>
      <c r="R67" s="21" t="s">
        <v>62</v>
      </c>
      <c r="AD67" s="21" t="s">
        <v>63</v>
      </c>
    </row>
    <row r="68" spans="1:36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2535.1</v>
      </c>
      <c r="L68" s="18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15">
        <v>1852.1</v>
      </c>
      <c r="X68" s="18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1169</v>
      </c>
      <c r="AJ68" s="18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9">
        <f>K39</f>
        <v>383.8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9">
        <f>K70</f>
        <v>383.8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9">
        <f>W70</f>
        <v>383.8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6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6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6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6">
        <f>K41</f>
        <v>6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6">
        <f>K72</f>
        <v>6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6">
        <f>W72</f>
        <v>6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7">
        <f>K42</f>
        <v>2302.8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7">
        <f>K73</f>
        <v>2302.8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f>W73</f>
        <v>2302.8</v>
      </c>
    </row>
    <row r="74" spans="1:35" ht="15.75">
      <c r="A74" s="2"/>
      <c r="B74" s="6" t="s">
        <v>2</v>
      </c>
      <c r="C74" s="6"/>
      <c r="D74" s="3"/>
      <c r="E74" s="3"/>
      <c r="F74" s="3"/>
      <c r="G74" s="3"/>
      <c r="H74" s="3"/>
      <c r="I74" s="3"/>
      <c r="J74" s="4"/>
      <c r="K74" s="5"/>
      <c r="M74" s="2"/>
      <c r="N74" s="6" t="s">
        <v>2</v>
      </c>
      <c r="O74" s="6"/>
      <c r="P74" s="3"/>
      <c r="Q74" s="3"/>
      <c r="R74" s="3"/>
      <c r="S74" s="3"/>
      <c r="T74" s="3"/>
      <c r="U74" s="3"/>
      <c r="V74" s="4"/>
      <c r="W74" s="5"/>
      <c r="Y74" s="2"/>
      <c r="Z74" s="6" t="s">
        <v>2</v>
      </c>
      <c r="AA74" s="6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7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7">
        <f>K44</f>
        <v>1439.25</v>
      </c>
      <c r="M75" s="7" t="s">
        <v>41</v>
      </c>
      <c r="N75" s="3"/>
      <c r="O75" s="3"/>
      <c r="P75" s="3"/>
      <c r="Q75" s="3"/>
      <c r="R75" s="3"/>
      <c r="S75" s="3"/>
      <c r="T75" s="3"/>
      <c r="U75" s="3"/>
      <c r="V75" s="4"/>
      <c r="W75" s="17">
        <f>K75</f>
        <v>1439.25</v>
      </c>
      <c r="Y75" s="7" t="s">
        <v>41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f>W75</f>
        <v>1439.25</v>
      </c>
    </row>
    <row r="76" spans="1:35" ht="15.75">
      <c r="A76" s="7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7">
        <f>K45</f>
        <v>80.598</v>
      </c>
      <c r="M76" s="7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7">
        <f>K76</f>
        <v>80.598</v>
      </c>
      <c r="Y76" s="7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7">
        <f>W76</f>
        <v>80.598</v>
      </c>
    </row>
    <row r="77" spans="1:35" ht="15.75">
      <c r="A77" s="7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17"/>
      <c r="M77" s="7" t="s">
        <v>36</v>
      </c>
      <c r="N77" s="3"/>
      <c r="O77" s="3"/>
      <c r="P77" s="3"/>
      <c r="Q77" s="3"/>
      <c r="R77" s="3"/>
      <c r="S77" s="3"/>
      <c r="T77" s="3"/>
      <c r="U77" s="3"/>
      <c r="V77" s="4"/>
      <c r="W77" s="17"/>
      <c r="Y77" s="7" t="s">
        <v>36</v>
      </c>
      <c r="Z77" s="3"/>
      <c r="AA77" s="3"/>
      <c r="AB77" s="3"/>
      <c r="AC77" s="3"/>
      <c r="AD77" s="3"/>
      <c r="AE77" s="3"/>
      <c r="AF77" s="3"/>
      <c r="AG77" s="3"/>
      <c r="AH77" s="4"/>
      <c r="AI77" s="17"/>
    </row>
    <row r="78" spans="1:35" ht="15.75">
      <c r="A78" s="7" t="s">
        <v>37</v>
      </c>
      <c r="B78" s="6"/>
      <c r="C78" s="6"/>
      <c r="D78" s="6"/>
      <c r="E78" s="6"/>
      <c r="F78" s="6"/>
      <c r="G78" s="6"/>
      <c r="H78" s="6"/>
      <c r="I78" s="3"/>
      <c r="J78" s="4"/>
      <c r="K78" s="16">
        <f>K88</f>
        <v>100</v>
      </c>
      <c r="M78" s="7" t="s">
        <v>37</v>
      </c>
      <c r="N78" s="6"/>
      <c r="O78" s="6"/>
      <c r="P78" s="6"/>
      <c r="Q78" s="6"/>
      <c r="R78" s="6"/>
      <c r="S78" s="6"/>
      <c r="T78" s="6"/>
      <c r="U78" s="3"/>
      <c r="V78" s="4"/>
      <c r="W78" s="16">
        <f>W88</f>
        <v>100</v>
      </c>
      <c r="Y78" s="7" t="s">
        <v>37</v>
      </c>
      <c r="Z78" s="6"/>
      <c r="AA78" s="6"/>
      <c r="AB78" s="6"/>
      <c r="AC78" s="6"/>
      <c r="AD78" s="6"/>
      <c r="AE78" s="6"/>
      <c r="AF78" s="6"/>
      <c r="AG78" s="3"/>
      <c r="AH78" s="4"/>
      <c r="AI78" s="16">
        <f>AI88</f>
        <v>100</v>
      </c>
    </row>
    <row r="79" spans="1:35" ht="15">
      <c r="A79" s="2" t="s">
        <v>4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4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4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5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5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6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6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7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7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8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8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8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9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9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9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10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10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11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11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11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12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12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12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79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79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7">
        <f>K75+K76+K78</f>
        <v>1619.848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7">
        <f>W75+W76+W78</f>
        <v>1619.848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7">
        <f>AI75+AI76+AI78</f>
        <v>1619.848</v>
      </c>
    </row>
    <row r="90" spans="1:35" ht="15.75">
      <c r="A90" s="12"/>
      <c r="B90" s="6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6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6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8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8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8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8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8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8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8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8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8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80</v>
      </c>
      <c r="R98" s="21" t="s">
        <v>84</v>
      </c>
      <c r="AD98" s="21" t="s">
        <v>88</v>
      </c>
    </row>
    <row r="99" spans="1:36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15">
        <v>486</v>
      </c>
      <c r="L99" s="18"/>
      <c r="M99" s="2" t="s">
        <v>85</v>
      </c>
      <c r="N99" s="3"/>
      <c r="O99" s="3"/>
      <c r="P99" s="3"/>
      <c r="Q99" s="3"/>
      <c r="R99" s="3"/>
      <c r="S99" s="3"/>
      <c r="T99" s="3"/>
      <c r="U99" s="3"/>
      <c r="V99" s="4"/>
      <c r="W99" s="15">
        <v>136</v>
      </c>
      <c r="Y99" s="2" t="s">
        <v>89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v>4630</v>
      </c>
      <c r="AJ99" s="18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7"/>
      <c r="Y100" s="2" t="s">
        <v>90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K70</f>
        <v>383.8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9">
        <f>K101</f>
        <v>383.8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9">
        <f>W101</f>
        <v>383.8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6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6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K72</f>
        <v>6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6">
        <f>K103</f>
        <v>6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>
        <f>W103</f>
        <v>6</v>
      </c>
    </row>
    <row r="104" spans="1:35" ht="15">
      <c r="A104" s="2" t="s">
        <v>83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K73</f>
        <v>2302.8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7">
        <f>K104</f>
        <v>2302.8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7">
        <f>W104</f>
        <v>2302.8</v>
      </c>
    </row>
    <row r="105" spans="1:35" ht="15.75">
      <c r="A105" s="2"/>
      <c r="B105" s="6" t="s">
        <v>2</v>
      </c>
      <c r="C105" s="6"/>
      <c r="D105" s="3"/>
      <c r="E105" s="3"/>
      <c r="F105" s="3"/>
      <c r="G105" s="3"/>
      <c r="H105" s="3"/>
      <c r="I105" s="3"/>
      <c r="J105" s="4"/>
      <c r="K105" s="5"/>
      <c r="M105" s="2"/>
      <c r="N105" s="6" t="s">
        <v>2</v>
      </c>
      <c r="O105" s="6"/>
      <c r="P105" s="3"/>
      <c r="Q105" s="3"/>
      <c r="R105" s="3"/>
      <c r="S105" s="3"/>
      <c r="T105" s="3"/>
      <c r="U105" s="3"/>
      <c r="V105" s="4"/>
      <c r="W105" s="5"/>
      <c r="Y105" s="2"/>
      <c r="Z105" s="6" t="s">
        <v>2</v>
      </c>
      <c r="AA105" s="6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7" t="s">
        <v>41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K75</f>
        <v>1439.25</v>
      </c>
      <c r="M106" s="7" t="s">
        <v>41</v>
      </c>
      <c r="N106" s="3"/>
      <c r="O106" s="3"/>
      <c r="P106" s="3"/>
      <c r="Q106" s="3"/>
      <c r="R106" s="3"/>
      <c r="S106" s="3"/>
      <c r="T106" s="3"/>
      <c r="U106" s="3"/>
      <c r="V106" s="4"/>
      <c r="W106" s="17">
        <f>K106</f>
        <v>1439.25</v>
      </c>
      <c r="Y106" s="7" t="s">
        <v>41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7">
        <f>W106</f>
        <v>1439.25</v>
      </c>
    </row>
    <row r="107" spans="1:35" ht="15.75">
      <c r="A107" s="7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f>K76</f>
        <v>80.598</v>
      </c>
      <c r="M107" s="7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7">
        <f>K107</f>
        <v>80.598</v>
      </c>
      <c r="Y107" s="7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7">
        <f>W107</f>
        <v>80.598</v>
      </c>
    </row>
    <row r="108" spans="1:35" ht="15.75">
      <c r="A108" s="7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7"/>
      <c r="M108" s="7" t="s">
        <v>36</v>
      </c>
      <c r="N108" s="3"/>
      <c r="O108" s="3"/>
      <c r="P108" s="3"/>
      <c r="Q108" s="3"/>
      <c r="R108" s="3"/>
      <c r="S108" s="3"/>
      <c r="T108" s="3"/>
      <c r="U108" s="3"/>
      <c r="V108" s="4"/>
      <c r="W108" s="17"/>
      <c r="Y108" s="7" t="s">
        <v>36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7"/>
    </row>
    <row r="109" spans="1:35" ht="15.75">
      <c r="A109" s="7" t="s">
        <v>37</v>
      </c>
      <c r="B109" s="6"/>
      <c r="C109" s="6"/>
      <c r="D109" s="6"/>
      <c r="E109" s="6"/>
      <c r="F109" s="6"/>
      <c r="G109" s="6"/>
      <c r="H109" s="6"/>
      <c r="I109" s="3"/>
      <c r="J109" s="4"/>
      <c r="K109" s="16">
        <f>K113+K119</f>
        <v>433</v>
      </c>
      <c r="M109" s="7" t="s">
        <v>37</v>
      </c>
      <c r="N109" s="6"/>
      <c r="O109" s="6"/>
      <c r="P109" s="6"/>
      <c r="Q109" s="6"/>
      <c r="R109" s="6"/>
      <c r="S109" s="6"/>
      <c r="T109" s="6"/>
      <c r="U109" s="3"/>
      <c r="V109" s="4"/>
      <c r="W109" s="16">
        <f>W115+W119</f>
        <v>5277</v>
      </c>
      <c r="Y109" s="7" t="s">
        <v>37</v>
      </c>
      <c r="Z109" s="6"/>
      <c r="AA109" s="6"/>
      <c r="AB109" s="6"/>
      <c r="AC109" s="6"/>
      <c r="AD109" s="6"/>
      <c r="AE109" s="6"/>
      <c r="AF109" s="6"/>
      <c r="AG109" s="3"/>
      <c r="AH109" s="4"/>
      <c r="AI109" s="16">
        <f>AI119</f>
        <v>100</v>
      </c>
    </row>
    <row r="110" spans="1:35" ht="15">
      <c r="A110" s="2" t="s">
        <v>4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4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4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5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5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6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6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333</v>
      </c>
      <c r="M113" s="2" t="s">
        <v>7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7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8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8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8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9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9</v>
      </c>
      <c r="N115" s="3"/>
      <c r="O115" s="3"/>
      <c r="P115" s="3"/>
      <c r="Q115" s="3"/>
      <c r="R115" s="3"/>
      <c r="S115" s="3"/>
      <c r="T115" s="3"/>
      <c r="U115" s="3"/>
      <c r="V115" s="4"/>
      <c r="W115" s="5">
        <v>5177</v>
      </c>
      <c r="Y115" s="2" t="s">
        <v>9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10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10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11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11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11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12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12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12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79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79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7">
        <f>K106+K107+K109</f>
        <v>1952.848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7">
        <f>W106+W107+W109</f>
        <v>6796.848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7">
        <f>AI106+AI107+AI109</f>
        <v>1619.848</v>
      </c>
    </row>
    <row r="121" spans="1:35" ht="15.75">
      <c r="A121" s="12"/>
      <c r="B121" s="6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6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6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8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8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8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8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8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8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8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8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8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2">
        <f>AI104-AI99-AI120</f>
        <v>-3947.048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2014-02-07T06:12:06Z</cp:lastPrinted>
  <dcterms:created xsi:type="dcterms:W3CDTF">2012-04-11T04:06:35Z</dcterms:created>
  <dcterms:modified xsi:type="dcterms:W3CDTF">2014-02-07T06:12:52Z</dcterms:modified>
  <cp:category/>
  <cp:version/>
  <cp:contentType/>
  <cp:contentStatus/>
</cp:coreProperties>
</file>