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<sst xmlns="http://schemas.openxmlformats.org/spreadsheetml/2006/main" count="127" uniqueCount="51">
  <si>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</si>
  <si>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</si>
  <si>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</si>
  <si>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</si>
  <si>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</si>
  <si>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</si>
  <si>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</si>
  <si>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</si>
  <si>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</si>
  <si>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</si>
  <si>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</si>
  <si>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</si>
  <si>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</si>
  <si>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</si>
  <si>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</si>
  <si>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</si>
  <si>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</si>
  <si>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</si>
  <si>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</si>
  <si>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</si>
  <si>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</si>
  <si>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</si>
  <si>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</si>
  <si>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</si>
  <si>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</si>
  <si>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</si>
  <si>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</si>
  <si>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коммунальным услугам жилого дома № 9 ул. Новая за 1 квартал 2012г.</t>
  </si>
  <si>
    <t>к. Прочие работы (установка досок объявления)</t>
  </si>
  <si>
    <t xml:space="preserve">5.начислено за 1 квартал 2012г. </t>
  </si>
  <si>
    <t>коммунальным услугам жилого дома № 9 ул. Новая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</si>
  <si>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</si>
  <si>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</si>
  <si>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</si>
  <si>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</si>
  <si>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 xml:space="preserve">к. Прочие работы </t>
  </si>
  <si>
    <t>3. Задолженность за электроэнергию (МОП)</t>
  </si>
  <si>
    <t>коммунальным услугам жилого дома № 9 ул. Новая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</si>
  <si>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</si>
  <si>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</si>
  <si>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</si>
  <si>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</si>
  <si>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Ведомость доходов и расходов по управлению, содержанию и текущему ремонту,</t>
  </si>
  <si>
    <t>коммунальным услугам жилого дома № 9 ул. Новая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</si>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</sst>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03">
          <cell r="C403">
            <v>1276.3109354413702</v>
          </cell>
          <cell r="D403">
            <v>27912.9</v>
          </cell>
          <cell r="E403">
            <v>14064</v>
          </cell>
          <cell r="F403">
            <v>9530</v>
          </cell>
          <cell r="H403">
            <v>9074.570750988143</v>
          </cell>
          <cell r="I403">
            <v>3446.0395256917</v>
          </cell>
          <cell r="K403">
            <v>1985.256</v>
          </cell>
          <cell r="L403">
            <v>70752</v>
          </cell>
          <cell r="O403">
            <v>200</v>
          </cell>
          <cell r="P403">
            <v>300</v>
          </cell>
          <cell r="Q403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workbookViewId="0" topLeftCell="A64">
      <selection activeCell="N109" sqref="N109"/>
    </sheetView>
  </sheetViews>
  <sheetFormatPr defaultColWidth="9.00390625" defaultRowHeight="12.75"/>
  <cols>
    <col min="10" max="10" width="17.00390625" style="0" customWidth="1"/>
    <col min="11" max="11" width="11.875" style="0" customWidth="1"/>
  </cols>
  <sheetData>
    <row r="1" spans="1:9" ht="15">
      <c r="A1" s="1"/>
      <c r="B1" s="1" t="s">
        <v>42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50296.5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'[1]Лист1'!$C$403</f>
        <v>1276.3109354413702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</row>
    <row r="8" spans="1:11" ht="15">
      <c r="A8" s="2" t="s">
        <v>29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'[1]Лист1'!$D$403</f>
        <v>27912.9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'[1]Лист1'!$E$403</f>
        <v>14064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'[1]Лист1'!$H$403</f>
        <v>9074.570750988143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'[1]Лист1'!$I$403</f>
        <v>3446.0395256917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f>'[1]Лист1'!$K$403</f>
        <v>1985.256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f>K15+K18+K19+K24</f>
        <v>72176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f>'[1]Лист1'!$L$403</f>
        <v>70752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f>'[1]Лист1'!$O$403+'[1]Лист1'!$Q$403</f>
        <v>350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f>'[1]Лист1'!$P$403</f>
        <v>300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28</v>
      </c>
      <c r="B24" s="3"/>
      <c r="C24" s="3"/>
      <c r="D24" s="3"/>
      <c r="E24" s="3"/>
      <c r="F24" s="3"/>
      <c r="G24" s="3"/>
      <c r="H24" s="3"/>
      <c r="I24" s="3"/>
      <c r="J24" s="4"/>
      <c r="K24" s="5">
        <v>774</v>
      </c>
    </row>
    <row r="25" spans="1:11" ht="15">
      <c r="A25" s="9" t="s">
        <v>19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</f>
        <v>86681.86627667984</v>
      </c>
    </row>
    <row r="26" spans="1:11" ht="15.75">
      <c r="A26" s="12"/>
      <c r="B26" s="7" t="s">
        <v>20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21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f>'[1]Лист1'!$F$403</f>
        <v>9530</v>
      </c>
    </row>
    <row r="28" spans="1:11" ht="15">
      <c r="A28" s="2" t="s">
        <v>22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f>K27-K29</f>
        <v>9530</v>
      </c>
    </row>
    <row r="29" spans="1:11" ht="15">
      <c r="A29" s="2" t="s">
        <v>23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24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25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26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4" spans="1:9" ht="15">
      <c r="A34" s="1"/>
      <c r="B34" s="1" t="s">
        <v>42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30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31</v>
      </c>
      <c r="B37" s="3"/>
      <c r="C37" s="3"/>
      <c r="D37" s="3"/>
      <c r="E37" s="3"/>
      <c r="F37" s="3"/>
      <c r="G37" s="3"/>
      <c r="H37" s="3"/>
      <c r="I37" s="3"/>
      <c r="J37" s="4"/>
      <c r="K37" s="15">
        <v>8472.5</v>
      </c>
      <c r="L37" s="19"/>
    </row>
    <row r="38" spans="1:11" ht="15">
      <c r="A38" s="2" t="s">
        <v>32</v>
      </c>
      <c r="B38" s="3"/>
      <c r="C38" s="3"/>
      <c r="D38" s="3"/>
      <c r="E38" s="3"/>
      <c r="F38" s="3"/>
      <c r="G38" s="3"/>
      <c r="H38" s="3"/>
      <c r="I38" s="3"/>
      <c r="J38" s="4"/>
      <c r="K38" s="15">
        <v>0</v>
      </c>
    </row>
    <row r="39" spans="1:11" ht="15">
      <c r="A39" s="2" t="s">
        <v>2</v>
      </c>
      <c r="B39" s="3"/>
      <c r="C39" s="3"/>
      <c r="D39" s="3"/>
      <c r="E39" s="3"/>
      <c r="F39" s="3"/>
      <c r="G39" s="3"/>
      <c r="H39" s="3"/>
      <c r="I39" s="3"/>
      <c r="J39" s="4"/>
      <c r="K39" s="16">
        <f>'[1]Лист1'!$C$403</f>
        <v>1276.3109354413702</v>
      </c>
    </row>
    <row r="40" spans="1:13" ht="15">
      <c r="A40" s="2" t="s">
        <v>3</v>
      </c>
      <c r="B40" s="3"/>
      <c r="C40" s="3"/>
      <c r="D40" s="3"/>
      <c r="E40" s="3"/>
      <c r="F40" s="3"/>
      <c r="G40" s="3"/>
      <c r="H40" s="3"/>
      <c r="I40" s="3"/>
      <c r="J40" s="4"/>
      <c r="K40" s="17">
        <v>27</v>
      </c>
      <c r="M40" s="19"/>
    </row>
    <row r="41" spans="1:11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8">
        <v>25616</v>
      </c>
    </row>
    <row r="42" spans="1:11" ht="15">
      <c r="A42" s="2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v>8747</v>
      </c>
    </row>
    <row r="43" spans="1:13" ht="15.75">
      <c r="A43" s="2"/>
      <c r="B43" s="7" t="s">
        <v>5</v>
      </c>
      <c r="C43" s="7"/>
      <c r="D43" s="3"/>
      <c r="E43" s="3"/>
      <c r="F43" s="3"/>
      <c r="G43" s="3"/>
      <c r="H43" s="3"/>
      <c r="I43" s="3"/>
      <c r="J43" s="4"/>
      <c r="K43" s="17"/>
      <c r="M43" s="20"/>
    </row>
    <row r="44" spans="1:11" ht="15.75">
      <c r="A44" s="8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18">
        <f>'[1]Лист1'!$H$403</f>
        <v>9074.570750988143</v>
      </c>
    </row>
    <row r="45" spans="1:11" ht="15.75">
      <c r="A45" s="8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'[1]Лист1'!$I$403</f>
        <v>3446.0395256917</v>
      </c>
    </row>
    <row r="46" spans="1:11" ht="15.75">
      <c r="A46" s="8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18">
        <v>0</v>
      </c>
    </row>
    <row r="47" spans="1:11" ht="15.75">
      <c r="A47" s="8" t="s">
        <v>9</v>
      </c>
      <c r="B47" s="7"/>
      <c r="C47" s="7"/>
      <c r="D47" s="7"/>
      <c r="E47" s="7"/>
      <c r="F47" s="7"/>
      <c r="G47" s="7"/>
      <c r="H47" s="7"/>
      <c r="I47" s="3"/>
      <c r="J47" s="4"/>
      <c r="K47" s="18">
        <f>K48+K51+K52+K57</f>
        <v>4412.998155467721</v>
      </c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>
        <v>0</v>
      </c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>
        <v>3928</v>
      </c>
    </row>
    <row r="52" spans="1:11" ht="15">
      <c r="A52" s="9" t="s">
        <v>14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v>0</v>
      </c>
    </row>
    <row r="53" spans="1:11" ht="15">
      <c r="A53" s="2" t="s">
        <v>15</v>
      </c>
      <c r="B53" s="3"/>
      <c r="C53" s="3"/>
      <c r="D53" s="3"/>
      <c r="E53" s="3"/>
      <c r="F53" s="3"/>
      <c r="G53" s="3"/>
      <c r="H53" s="3"/>
      <c r="I53" s="3"/>
      <c r="J53" s="4"/>
      <c r="K53" s="5">
        <v>0</v>
      </c>
    </row>
    <row r="54" spans="1:11" ht="15">
      <c r="A54" s="2" t="s">
        <v>16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9" t="s">
        <v>17</v>
      </c>
      <c r="B55" s="10"/>
      <c r="C55" s="10"/>
      <c r="D55" s="10"/>
      <c r="E55" s="10"/>
      <c r="F55" s="10"/>
      <c r="G55" s="10"/>
      <c r="H55" s="10"/>
      <c r="I55" s="10"/>
      <c r="J55" s="11"/>
      <c r="K55" s="5">
        <v>0</v>
      </c>
    </row>
    <row r="56" spans="1:11" ht="15">
      <c r="A56" s="2" t="s">
        <v>18</v>
      </c>
      <c r="B56" s="3"/>
      <c r="C56" s="3"/>
      <c r="D56" s="3"/>
      <c r="E56" s="3"/>
      <c r="F56" s="3"/>
      <c r="G56" s="3"/>
      <c r="H56" s="3"/>
      <c r="I56" s="3"/>
      <c r="J56" s="4"/>
      <c r="K56" s="5">
        <v>0</v>
      </c>
    </row>
    <row r="57" spans="1:11" ht="15">
      <c r="A57" s="2" t="s">
        <v>35</v>
      </c>
      <c r="B57" s="3"/>
      <c r="C57" s="3"/>
      <c r="D57" s="3"/>
      <c r="E57" s="3"/>
      <c r="F57" s="3"/>
      <c r="G57" s="3"/>
      <c r="H57" s="3"/>
      <c r="I57" s="3"/>
      <c r="J57" s="4"/>
      <c r="K57" s="6">
        <f>K39*0.38</f>
        <v>484.9981554677207</v>
      </c>
    </row>
    <row r="58" spans="1:11" ht="15">
      <c r="A58" s="9" t="s">
        <v>19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K44+K45+K46+K47</f>
        <v>16933.608432147565</v>
      </c>
    </row>
    <row r="59" spans="1:11" ht="15.75">
      <c r="A59" s="12"/>
      <c r="B59" s="7" t="s">
        <v>20</v>
      </c>
      <c r="C59" s="13"/>
      <c r="D59" s="13"/>
      <c r="E59" s="14"/>
      <c r="F59" s="14"/>
      <c r="G59" s="14"/>
      <c r="H59" s="14"/>
      <c r="I59" s="14"/>
      <c r="J59" s="4"/>
      <c r="K59" s="5"/>
    </row>
    <row r="60" spans="1:11" ht="15">
      <c r="A60" s="2" t="s">
        <v>21</v>
      </c>
      <c r="B60" s="14"/>
      <c r="C60" s="14"/>
      <c r="D60" s="14"/>
      <c r="E60" s="14"/>
      <c r="F60" s="14"/>
      <c r="G60" s="14"/>
      <c r="H60" s="14"/>
      <c r="I60" s="14"/>
      <c r="J60" s="4"/>
      <c r="K60" s="6">
        <f>9502*2.73</f>
        <v>25940.46</v>
      </c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36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452</v>
      </c>
    </row>
    <row r="63" spans="1:11" ht="15">
      <c r="A63" s="2" t="s">
        <v>24</v>
      </c>
      <c r="B63" s="14"/>
      <c r="C63" s="14"/>
      <c r="D63" s="14"/>
      <c r="E63" s="14"/>
      <c r="F63" s="14"/>
      <c r="G63" s="14"/>
      <c r="H63" s="14"/>
      <c r="I63" s="14"/>
      <c r="J63" s="4"/>
      <c r="K63" s="5">
        <v>0</v>
      </c>
    </row>
    <row r="64" spans="1:11" ht="15">
      <c r="A64" s="2" t="s">
        <v>25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26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7" spans="1:9" ht="15">
      <c r="A67" s="1"/>
      <c r="B67" s="1" t="s">
        <v>42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 t="s">
        <v>37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13" ht="15">
      <c r="A70" s="2" t="s">
        <v>38</v>
      </c>
      <c r="B70" s="3"/>
      <c r="C70" s="3"/>
      <c r="D70" s="3"/>
      <c r="E70" s="3"/>
      <c r="F70" s="3"/>
      <c r="G70" s="3"/>
      <c r="H70" s="3"/>
      <c r="I70" s="3"/>
      <c r="J70" s="4"/>
      <c r="K70" s="15">
        <v>0</v>
      </c>
      <c r="M70" s="19"/>
    </row>
    <row r="71" spans="1:12" ht="15">
      <c r="A71" s="2" t="s">
        <v>39</v>
      </c>
      <c r="B71" s="3"/>
      <c r="C71" s="3"/>
      <c r="D71" s="3"/>
      <c r="E71" s="3"/>
      <c r="F71" s="3"/>
      <c r="G71" s="3"/>
      <c r="H71" s="3"/>
      <c r="I71" s="3"/>
      <c r="J71" s="4"/>
      <c r="K71" s="15">
        <f>K41-K58-K37</f>
        <v>209.8915678524354</v>
      </c>
      <c r="L71" s="19"/>
    </row>
    <row r="72" spans="1:11" ht="15">
      <c r="A72" s="2" t="s">
        <v>2</v>
      </c>
      <c r="B72" s="3"/>
      <c r="C72" s="3"/>
      <c r="D72" s="3"/>
      <c r="E72" s="3"/>
      <c r="F72" s="3"/>
      <c r="G72" s="3"/>
      <c r="H72" s="3"/>
      <c r="I72" s="3"/>
      <c r="J72" s="4"/>
      <c r="K72" s="16">
        <f>'[1]Лист1'!$C$403</f>
        <v>1276.3109354413702</v>
      </c>
    </row>
    <row r="73" spans="1:11" ht="15">
      <c r="A73" s="2" t="s">
        <v>3</v>
      </c>
      <c r="B73" s="3"/>
      <c r="C73" s="3"/>
      <c r="D73" s="3"/>
      <c r="E73" s="3"/>
      <c r="F73" s="3"/>
      <c r="G73" s="3"/>
      <c r="H73" s="3"/>
      <c r="I73" s="3"/>
      <c r="J73" s="4"/>
      <c r="K73" s="17">
        <v>27</v>
      </c>
    </row>
    <row r="74" spans="1:11" ht="15">
      <c r="A74" s="2" t="s">
        <v>40</v>
      </c>
      <c r="B74" s="3"/>
      <c r="C74" s="3"/>
      <c r="D74" s="3"/>
      <c r="E74" s="3"/>
      <c r="F74" s="3"/>
      <c r="G74" s="3"/>
      <c r="H74" s="3"/>
      <c r="I74" s="3"/>
      <c r="J74" s="4"/>
      <c r="K74" s="18">
        <v>25616</v>
      </c>
    </row>
    <row r="75" spans="1:11" ht="15">
      <c r="A75" s="2" t="s">
        <v>41</v>
      </c>
      <c r="B75" s="3"/>
      <c r="C75" s="3"/>
      <c r="D75" s="3"/>
      <c r="E75" s="3"/>
      <c r="F75" s="3"/>
      <c r="G75" s="3"/>
      <c r="H75" s="3"/>
      <c r="I75" s="3"/>
      <c r="J75" s="4"/>
      <c r="K75" s="18">
        <v>5997.84</v>
      </c>
    </row>
    <row r="76" spans="1:13" ht="15.75">
      <c r="A76" s="2"/>
      <c r="B76" s="7" t="s">
        <v>5</v>
      </c>
      <c r="C76" s="7"/>
      <c r="D76" s="3"/>
      <c r="E76" s="3"/>
      <c r="F76" s="3"/>
      <c r="G76" s="3"/>
      <c r="H76" s="3"/>
      <c r="I76" s="3"/>
      <c r="J76" s="4"/>
      <c r="K76" s="17"/>
      <c r="M76" s="19"/>
    </row>
    <row r="77" spans="1:11" ht="15.75">
      <c r="A77" s="8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18">
        <f>'[1]Лист1'!$H$403</f>
        <v>9074.570750988143</v>
      </c>
    </row>
    <row r="78" spans="1:11" ht="15.75">
      <c r="A78" s="8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'[1]Лист1'!$I$403</f>
        <v>3446.0395256917</v>
      </c>
    </row>
    <row r="79" spans="1:11" ht="15.75">
      <c r="A79" s="8" t="s">
        <v>8</v>
      </c>
      <c r="B79" s="3"/>
      <c r="C79" s="3"/>
      <c r="D79" s="3"/>
      <c r="E79" s="3"/>
      <c r="F79" s="3"/>
      <c r="G79" s="3"/>
      <c r="H79" s="3"/>
      <c r="I79" s="3"/>
      <c r="J79" s="4"/>
      <c r="K79" s="18">
        <v>0</v>
      </c>
    </row>
    <row r="80" spans="1:11" ht="15.75">
      <c r="A80" s="8" t="s">
        <v>9</v>
      </c>
      <c r="B80" s="7"/>
      <c r="C80" s="7"/>
      <c r="D80" s="7"/>
      <c r="E80" s="7"/>
      <c r="F80" s="7"/>
      <c r="G80" s="7"/>
      <c r="H80" s="7"/>
      <c r="I80" s="3"/>
      <c r="J80" s="4"/>
      <c r="K80" s="18">
        <f>K81+K82+K83+K84+K85+K86+K87+K88+K89+K90</f>
        <v>13839</v>
      </c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5">
        <v>0</v>
      </c>
    </row>
    <row r="82" spans="1:11" ht="15">
      <c r="A82" s="2" t="s">
        <v>11</v>
      </c>
      <c r="B82" s="3"/>
      <c r="C82" s="3"/>
      <c r="D82" s="3"/>
      <c r="E82" s="3"/>
      <c r="F82" s="3"/>
      <c r="G82" s="3"/>
      <c r="H82" s="3"/>
      <c r="I82" s="3"/>
      <c r="J82" s="4"/>
      <c r="K82" s="5">
        <v>330</v>
      </c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9" t="s">
        <v>14</v>
      </c>
      <c r="B85" s="10"/>
      <c r="C85" s="10"/>
      <c r="D85" s="10"/>
      <c r="E85" s="10"/>
      <c r="F85" s="10"/>
      <c r="G85" s="10"/>
      <c r="H85" s="10"/>
      <c r="I85" s="10"/>
      <c r="J85" s="11"/>
      <c r="K85" s="5">
        <v>0</v>
      </c>
    </row>
    <row r="86" spans="1:11" ht="15">
      <c r="A86" s="2" t="s">
        <v>15</v>
      </c>
      <c r="B86" s="3"/>
      <c r="C86" s="3"/>
      <c r="D86" s="3"/>
      <c r="E86" s="3"/>
      <c r="F86" s="3"/>
      <c r="G86" s="3"/>
      <c r="H86" s="3"/>
      <c r="I86" s="3"/>
      <c r="J86" s="4"/>
      <c r="K86" s="5">
        <v>0</v>
      </c>
    </row>
    <row r="87" spans="1:11" ht="15">
      <c r="A87" s="2" t="s">
        <v>16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9" t="s">
        <v>17</v>
      </c>
      <c r="B88" s="10"/>
      <c r="C88" s="10"/>
      <c r="D88" s="10"/>
      <c r="E88" s="10"/>
      <c r="F88" s="10"/>
      <c r="G88" s="10"/>
      <c r="H88" s="10"/>
      <c r="I88" s="10"/>
      <c r="J88" s="11"/>
      <c r="K88" s="5">
        <v>0</v>
      </c>
    </row>
    <row r="89" spans="1:11" ht="15">
      <c r="A89" s="2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5">
        <v>0</v>
      </c>
    </row>
    <row r="90" spans="1:11" ht="15">
      <c r="A90" s="2" t="s">
        <v>35</v>
      </c>
      <c r="B90" s="3"/>
      <c r="C90" s="3"/>
      <c r="D90" s="3"/>
      <c r="E90" s="3"/>
      <c r="F90" s="3"/>
      <c r="G90" s="3"/>
      <c r="H90" s="3"/>
      <c r="I90" s="3"/>
      <c r="J90" s="4"/>
      <c r="K90" s="6">
        <v>13509</v>
      </c>
    </row>
    <row r="91" spans="1:11" ht="15">
      <c r="A91" s="9" t="s">
        <v>19</v>
      </c>
      <c r="B91" s="10"/>
      <c r="C91" s="10"/>
      <c r="D91" s="10"/>
      <c r="E91" s="10"/>
      <c r="F91" s="10"/>
      <c r="G91" s="10"/>
      <c r="H91" s="10"/>
      <c r="I91" s="10"/>
      <c r="J91" s="11"/>
      <c r="K91" s="18">
        <f>K77+K78+K79+K80</f>
        <v>26359.610276679843</v>
      </c>
    </row>
    <row r="92" spans="1:11" ht="15.75">
      <c r="A92" s="12"/>
      <c r="B92" s="7" t="s">
        <v>20</v>
      </c>
      <c r="C92" s="13"/>
      <c r="D92" s="13"/>
      <c r="E92" s="14"/>
      <c r="F92" s="14"/>
      <c r="G92" s="14"/>
      <c r="H92" s="14"/>
      <c r="I92" s="14"/>
      <c r="J92" s="4"/>
      <c r="K92" s="5"/>
    </row>
    <row r="93" spans="1:11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6">
        <v>27909</v>
      </c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36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285</v>
      </c>
    </row>
    <row r="96" spans="1:11" ht="15">
      <c r="A96" s="2" t="s">
        <v>24</v>
      </c>
      <c r="B96" s="14"/>
      <c r="C96" s="14"/>
      <c r="D96" s="14"/>
      <c r="E96" s="14"/>
      <c r="F96" s="14"/>
      <c r="G96" s="14"/>
      <c r="H96" s="14"/>
      <c r="I96" s="14"/>
      <c r="J96" s="4"/>
      <c r="K96" s="5">
        <v>0</v>
      </c>
    </row>
    <row r="97" spans="1:11" ht="15">
      <c r="A97" s="2" t="s">
        <v>25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26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100" spans="1:11" ht="15">
      <c r="A100" s="1"/>
      <c r="B100" s="1" t="s">
        <v>42</v>
      </c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">
      <c r="A101" s="1"/>
      <c r="B101" s="1" t="s">
        <v>43</v>
      </c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3" ht="15">
      <c r="A103" s="2" t="s">
        <v>44</v>
      </c>
      <c r="B103" s="3"/>
      <c r="C103" s="3"/>
      <c r="D103" s="3"/>
      <c r="E103" s="3"/>
      <c r="F103" s="3"/>
      <c r="G103" s="3"/>
      <c r="H103" s="3"/>
      <c r="I103" s="3"/>
      <c r="J103" s="24"/>
      <c r="K103" s="15">
        <v>533.7</v>
      </c>
      <c r="L103" s="19"/>
      <c r="M103" s="19"/>
    </row>
    <row r="104" spans="1:11" ht="15">
      <c r="A104" s="2" t="s">
        <v>45</v>
      </c>
      <c r="B104" s="3"/>
      <c r="C104" s="3"/>
      <c r="D104" s="3"/>
      <c r="E104" s="3"/>
      <c r="F104" s="3"/>
      <c r="G104" s="3"/>
      <c r="H104" s="3"/>
      <c r="I104" s="3"/>
      <c r="J104" s="24"/>
      <c r="K104" s="15">
        <v>0</v>
      </c>
    </row>
    <row r="105" spans="1:11" ht="15">
      <c r="A105" s="2" t="s">
        <v>2</v>
      </c>
      <c r="B105" s="3"/>
      <c r="C105" s="3"/>
      <c r="D105" s="3"/>
      <c r="E105" s="3"/>
      <c r="F105" s="3"/>
      <c r="G105" s="3"/>
      <c r="H105" s="3"/>
      <c r="I105" s="3"/>
      <c r="J105" s="24"/>
      <c r="K105" s="16">
        <f>'[1]Лист1'!$C$403</f>
        <v>1276.3109354413702</v>
      </c>
    </row>
    <row r="106" spans="1:11" ht="15">
      <c r="A106" s="2" t="s">
        <v>3</v>
      </c>
      <c r="B106" s="3"/>
      <c r="C106" s="3"/>
      <c r="D106" s="3"/>
      <c r="E106" s="3"/>
      <c r="F106" s="3"/>
      <c r="G106" s="3"/>
      <c r="H106" s="3"/>
      <c r="I106" s="3"/>
      <c r="J106" s="24"/>
      <c r="K106" s="17">
        <v>27</v>
      </c>
    </row>
    <row r="107" spans="1:11" ht="15">
      <c r="A107" s="2" t="s">
        <v>46</v>
      </c>
      <c r="B107" s="3"/>
      <c r="C107" s="3"/>
      <c r="D107" s="3"/>
      <c r="E107" s="3"/>
      <c r="F107" s="3"/>
      <c r="G107" s="3"/>
      <c r="H107" s="3"/>
      <c r="I107" s="3"/>
      <c r="J107" s="24"/>
      <c r="K107" s="18">
        <f>8538.52*3</f>
        <v>25615.56</v>
      </c>
    </row>
    <row r="108" spans="1:11" ht="15">
      <c r="A108" s="2" t="s">
        <v>47</v>
      </c>
      <c r="B108" s="3"/>
      <c r="C108" s="3"/>
      <c r="D108" s="3"/>
      <c r="E108" s="3"/>
      <c r="F108" s="3"/>
      <c r="G108" s="3"/>
      <c r="H108" s="3"/>
      <c r="I108" s="3"/>
      <c r="J108" s="24"/>
      <c r="K108" s="18">
        <v>0</v>
      </c>
    </row>
    <row r="109" spans="1:11" ht="15.75">
      <c r="A109" s="2"/>
      <c r="B109" s="7" t="s">
        <v>5</v>
      </c>
      <c r="C109" s="7"/>
      <c r="D109" s="3"/>
      <c r="E109" s="3"/>
      <c r="F109" s="3"/>
      <c r="G109" s="3"/>
      <c r="H109" s="3"/>
      <c r="I109" s="3"/>
      <c r="J109" s="24"/>
      <c r="K109" s="17"/>
    </row>
    <row r="110" spans="1:11" ht="15.75">
      <c r="A110" s="8" t="s">
        <v>6</v>
      </c>
      <c r="B110" s="3"/>
      <c r="C110" s="3"/>
      <c r="D110" s="3"/>
      <c r="E110" s="3"/>
      <c r="F110" s="3"/>
      <c r="G110" s="3"/>
      <c r="H110" s="3"/>
      <c r="I110" s="3"/>
      <c r="J110" s="24"/>
      <c r="K110" s="18">
        <f>K77</f>
        <v>9074.570750988143</v>
      </c>
    </row>
    <row r="111" spans="1:14" ht="15.75">
      <c r="A111" s="8" t="s">
        <v>7</v>
      </c>
      <c r="B111" s="3"/>
      <c r="C111" s="3"/>
      <c r="D111" s="3"/>
      <c r="E111" s="3"/>
      <c r="F111" s="3"/>
      <c r="G111" s="3"/>
      <c r="H111" s="3"/>
      <c r="I111" s="3"/>
      <c r="J111" s="24"/>
      <c r="K111" s="18">
        <f>K78</f>
        <v>3446.0395256917</v>
      </c>
      <c r="N111" s="19"/>
    </row>
    <row r="112" spans="1:11" ht="15.75">
      <c r="A112" s="8" t="s">
        <v>8</v>
      </c>
      <c r="B112" s="3"/>
      <c r="C112" s="3"/>
      <c r="D112" s="3"/>
      <c r="E112" s="3"/>
      <c r="F112" s="3"/>
      <c r="G112" s="3"/>
      <c r="H112" s="3"/>
      <c r="I112" s="3"/>
      <c r="J112" s="24"/>
      <c r="K112" s="18">
        <v>0</v>
      </c>
    </row>
    <row r="113" spans="1:14" ht="15.75">
      <c r="A113" s="8" t="s">
        <v>9</v>
      </c>
      <c r="B113" s="7"/>
      <c r="C113" s="7"/>
      <c r="D113" s="7"/>
      <c r="E113" s="7"/>
      <c r="F113" s="7"/>
      <c r="G113" s="7"/>
      <c r="H113" s="7"/>
      <c r="I113" s="3"/>
      <c r="J113" s="24"/>
      <c r="K113" s="18">
        <f>K114+K115+K116+K117+K118+K119+K120+K121+K122+K123</f>
        <v>1023</v>
      </c>
      <c r="N113" s="20"/>
    </row>
    <row r="114" spans="1:11" ht="15">
      <c r="A114" s="2" t="s">
        <v>10</v>
      </c>
      <c r="B114" s="3"/>
      <c r="C114" s="3"/>
      <c r="D114" s="3"/>
      <c r="E114" s="3"/>
      <c r="F114" s="3"/>
      <c r="G114" s="3"/>
      <c r="H114" s="3"/>
      <c r="I114" s="3"/>
      <c r="J114" s="24"/>
      <c r="K114" s="21">
        <v>0</v>
      </c>
    </row>
    <row r="115" spans="1:14" ht="15">
      <c r="A115" s="2" t="s">
        <v>11</v>
      </c>
      <c r="B115" s="3"/>
      <c r="C115" s="3"/>
      <c r="D115" s="3"/>
      <c r="E115" s="3"/>
      <c r="F115" s="3"/>
      <c r="G115" s="3"/>
      <c r="H115" s="3"/>
      <c r="I115" s="3"/>
      <c r="J115" s="24"/>
      <c r="K115" s="21">
        <f>606+417</f>
        <v>1023</v>
      </c>
      <c r="M115" s="20"/>
      <c r="N115" s="19"/>
    </row>
    <row r="116" spans="1:11" ht="15">
      <c r="A116" s="2" t="s">
        <v>12</v>
      </c>
      <c r="B116" s="3"/>
      <c r="C116" s="3"/>
      <c r="D116" s="3"/>
      <c r="E116" s="3"/>
      <c r="F116" s="3"/>
      <c r="G116" s="3"/>
      <c r="H116" s="3"/>
      <c r="I116" s="3"/>
      <c r="J116" s="24"/>
      <c r="K116" s="21">
        <v>0</v>
      </c>
    </row>
    <row r="117" spans="1:11" ht="15">
      <c r="A117" s="2" t="s">
        <v>13</v>
      </c>
      <c r="B117" s="3"/>
      <c r="C117" s="3"/>
      <c r="D117" s="3"/>
      <c r="E117" s="3"/>
      <c r="F117" s="3"/>
      <c r="G117" s="3"/>
      <c r="H117" s="3"/>
      <c r="I117" s="3"/>
      <c r="J117" s="24"/>
      <c r="K117" s="21">
        <v>0</v>
      </c>
    </row>
    <row r="118" spans="1:13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25"/>
      <c r="K118" s="21">
        <v>0</v>
      </c>
      <c r="M118" s="20"/>
    </row>
    <row r="119" spans="1:11" ht="15">
      <c r="A119" s="2" t="s">
        <v>15</v>
      </c>
      <c r="B119" s="3"/>
      <c r="C119" s="3"/>
      <c r="D119" s="3"/>
      <c r="E119" s="3"/>
      <c r="F119" s="3"/>
      <c r="G119" s="3"/>
      <c r="H119" s="3"/>
      <c r="I119" s="3"/>
      <c r="J119" s="24"/>
      <c r="K119" s="21">
        <v>0</v>
      </c>
    </row>
    <row r="120" spans="1:13" ht="15">
      <c r="A120" s="2" t="s">
        <v>16</v>
      </c>
      <c r="B120" s="3"/>
      <c r="C120" s="3"/>
      <c r="D120" s="3"/>
      <c r="E120" s="3"/>
      <c r="F120" s="3"/>
      <c r="G120" s="3"/>
      <c r="H120" s="3"/>
      <c r="I120" s="3"/>
      <c r="J120" s="24"/>
      <c r="K120" s="21">
        <v>0</v>
      </c>
      <c r="M120" s="19"/>
    </row>
    <row r="121" spans="1:11" ht="15">
      <c r="A121" s="9" t="s">
        <v>17</v>
      </c>
      <c r="B121" s="10"/>
      <c r="C121" s="10"/>
      <c r="D121" s="10"/>
      <c r="E121" s="10"/>
      <c r="F121" s="10"/>
      <c r="G121" s="10"/>
      <c r="H121" s="10"/>
      <c r="I121" s="10"/>
      <c r="J121" s="25"/>
      <c r="K121" s="21">
        <v>0</v>
      </c>
    </row>
    <row r="122" spans="1:11" ht="15">
      <c r="A122" s="2" t="s">
        <v>18</v>
      </c>
      <c r="B122" s="3"/>
      <c r="C122" s="3"/>
      <c r="D122" s="3"/>
      <c r="E122" s="3"/>
      <c r="F122" s="3"/>
      <c r="G122" s="3"/>
      <c r="H122" s="3"/>
      <c r="I122" s="3"/>
      <c r="J122" s="24"/>
      <c r="K122" s="21">
        <v>0</v>
      </c>
    </row>
    <row r="123" spans="1:13" ht="15">
      <c r="A123" s="2" t="s">
        <v>35</v>
      </c>
      <c r="B123" s="3"/>
      <c r="C123" s="3"/>
      <c r="D123" s="3"/>
      <c r="E123" s="3"/>
      <c r="F123" s="3"/>
      <c r="G123" s="3"/>
      <c r="H123" s="3"/>
      <c r="I123" s="3"/>
      <c r="J123" s="24"/>
      <c r="K123" s="22">
        <v>0</v>
      </c>
      <c r="M123" s="20"/>
    </row>
    <row r="124" spans="1:11" ht="15">
      <c r="A124" s="9" t="s">
        <v>19</v>
      </c>
      <c r="B124" s="10"/>
      <c r="C124" s="10"/>
      <c r="D124" s="10"/>
      <c r="E124" s="10"/>
      <c r="F124" s="10"/>
      <c r="G124" s="10"/>
      <c r="H124" s="10"/>
      <c r="I124" s="10"/>
      <c r="J124" s="25"/>
      <c r="K124" s="18">
        <f>K110+K111+K112+K113</f>
        <v>13543.610276679843</v>
      </c>
    </row>
    <row r="125" spans="1:11" ht="15.75">
      <c r="A125" s="2"/>
      <c r="B125" s="7" t="s">
        <v>20</v>
      </c>
      <c r="C125" s="7"/>
      <c r="D125" s="7"/>
      <c r="E125" s="3"/>
      <c r="F125" s="3"/>
      <c r="G125" s="3"/>
      <c r="H125" s="3"/>
      <c r="I125" s="3"/>
      <c r="J125" s="24"/>
      <c r="K125" s="21"/>
    </row>
    <row r="126" spans="1:11" ht="15">
      <c r="A126" s="2" t="s">
        <v>21</v>
      </c>
      <c r="B126" s="3"/>
      <c r="C126" s="3"/>
      <c r="D126" s="3"/>
      <c r="E126" s="3"/>
      <c r="F126" s="3"/>
      <c r="G126" s="3"/>
      <c r="H126" s="3"/>
      <c r="I126" s="3"/>
      <c r="J126" s="24"/>
      <c r="K126" s="22">
        <v>0</v>
      </c>
    </row>
    <row r="127" spans="1:11" ht="15">
      <c r="A127" s="2" t="s">
        <v>22</v>
      </c>
      <c r="B127" s="3"/>
      <c r="C127" s="3"/>
      <c r="D127" s="3"/>
      <c r="E127" s="3"/>
      <c r="F127" s="3"/>
      <c r="G127" s="3"/>
      <c r="H127" s="3"/>
      <c r="I127" s="3"/>
      <c r="J127" s="24"/>
      <c r="K127" s="22">
        <v>0</v>
      </c>
    </row>
    <row r="128" spans="1:11" ht="15">
      <c r="A128" s="2" t="s">
        <v>36</v>
      </c>
      <c r="B128" s="3"/>
      <c r="C128" s="3"/>
      <c r="D128" s="3"/>
      <c r="E128" s="3"/>
      <c r="F128" s="3"/>
      <c r="G128" s="3"/>
      <c r="H128" s="3"/>
      <c r="I128" s="3"/>
      <c r="J128" s="24"/>
      <c r="K128" s="18">
        <v>196</v>
      </c>
    </row>
    <row r="129" spans="1:11" ht="15">
      <c r="A129" s="2" t="s">
        <v>24</v>
      </c>
      <c r="B129" s="3"/>
      <c r="C129" s="3"/>
      <c r="D129" s="3"/>
      <c r="E129" s="3"/>
      <c r="F129" s="3"/>
      <c r="G129" s="3"/>
      <c r="H129" s="3"/>
      <c r="I129" s="3"/>
      <c r="J129" s="24"/>
      <c r="K129" s="21">
        <v>0</v>
      </c>
    </row>
    <row r="130" spans="1:11" ht="15">
      <c r="A130" s="2" t="s">
        <v>25</v>
      </c>
      <c r="B130" s="3"/>
      <c r="C130" s="3"/>
      <c r="D130" s="3"/>
      <c r="E130" s="3"/>
      <c r="F130" s="3"/>
      <c r="G130" s="3"/>
      <c r="H130" s="3"/>
      <c r="I130" s="3"/>
      <c r="J130" s="24"/>
      <c r="K130" s="21">
        <v>0</v>
      </c>
    </row>
    <row r="131" spans="1:11" ht="15">
      <c r="A131" s="2" t="s">
        <v>26</v>
      </c>
      <c r="B131" s="3"/>
      <c r="C131" s="3"/>
      <c r="D131" s="3"/>
      <c r="E131" s="3"/>
      <c r="F131" s="3"/>
      <c r="G131" s="3"/>
      <c r="H131" s="3"/>
      <c r="I131" s="3"/>
      <c r="J131" s="24"/>
      <c r="K131" s="21">
        <v>0</v>
      </c>
    </row>
    <row r="132" spans="1:1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23"/>
    </row>
    <row r="133" spans="1:11" ht="15">
      <c r="A133" s="2" t="s">
        <v>48</v>
      </c>
      <c r="B133" s="3"/>
      <c r="C133" s="3"/>
      <c r="D133" s="3"/>
      <c r="E133" s="3"/>
      <c r="F133" s="3"/>
      <c r="G133" s="3"/>
      <c r="H133" s="3"/>
      <c r="I133" s="3"/>
      <c r="J133" s="24"/>
      <c r="K133" s="17"/>
    </row>
    <row r="134" spans="1:12" ht="15">
      <c r="A134" s="2" t="s">
        <v>49</v>
      </c>
      <c r="B134" s="3"/>
      <c r="C134" s="3"/>
      <c r="D134" s="3"/>
      <c r="E134" s="3"/>
      <c r="F134" s="3"/>
      <c r="G134" s="3"/>
      <c r="H134" s="3"/>
      <c r="I134" s="3"/>
      <c r="J134" s="24"/>
      <c r="K134" s="15">
        <f>K107-K103-K124</f>
        <v>11538.249723320157</v>
      </c>
      <c r="L134" s="19"/>
    </row>
    <row r="135" spans="1:11" ht="15">
      <c r="A135" s="2" t="s">
        <v>50</v>
      </c>
      <c r="B135" s="3"/>
      <c r="C135" s="3"/>
      <c r="D135" s="3"/>
      <c r="E135" s="3"/>
      <c r="F135" s="3"/>
      <c r="G135" s="3"/>
      <c r="H135" s="3"/>
      <c r="I135" s="3"/>
      <c r="J135" s="3"/>
      <c r="K135" s="17">
        <v>7144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2013-01-20T19:20:51Z</cp:lastPrinted>
  <dcterms:created xsi:type="dcterms:W3CDTF">2012-04-11T04:13:08Z</dcterms:created>
  <dcterms:modified xsi:type="dcterms:W3CDTF">2013-01-25T21:39:39Z</dcterms:modified>
  <cp:category/>
  <cp:version/>
  <cp:contentType/>
  <cp:contentStatus/>
</cp:coreProperties>
</file>