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<sst xmlns="http://schemas.openxmlformats.org/spreadsheetml/2006/main" count="127" uniqueCount="49">
  <si>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</si>
  <si>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</si>
  <si>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</si>
  <si>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</si>
  <si>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</si>
  <si>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</si>
  <si>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</si>
  <si>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</si>
  <si>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</si>
  <si>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</si>
  <si>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</si>
  <si>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</si>
  <si>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</si>
  <si>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</si>
  <si>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</si>
  <si>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</si>
  <si>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</si>
  <si>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</si>
  <si>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</si>
  <si>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</si>
  <si>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</si>
  <si>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</si>
  <si>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</si>
  <si>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</si>
  <si>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</si>
  <si>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</si>
  <si>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</si>
  <si>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</si>
  <si>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8 ул. Новая за 1 квартал 2012г.</t>
  </si>
  <si>
    <t>коммунальным услугам жилого дома № 8 ул. Новая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</si>
  <si>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</si>
  <si>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</si>
  <si>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</si>
  <si>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</si>
  <si>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 xml:space="preserve">к. Прочие работы </t>
  </si>
  <si>
    <t>Ведомость доходов и расходов по управлению, содержанию и текущему ремонту,</t>
  </si>
  <si>
    <t>коммунальным услугам жилого дома № 8 ул. Новая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</si>
  <si>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</si>
  <si>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</si>
  <si>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</si>
  <si>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</si>
  <si>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8 ул. Новая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</si>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</sst>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02">
          <cell r="C402">
            <v>162.74853801169593</v>
          </cell>
          <cell r="D402">
            <v>3339.66</v>
          </cell>
          <cell r="E402">
            <v>1260</v>
          </cell>
          <cell r="H402">
            <v>1157.142105263158</v>
          </cell>
          <cell r="I402">
            <v>439.42105263157896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workbookViewId="0" topLeftCell="A109">
      <selection activeCell="O34" sqref="O3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10030.5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'[1]Лист1'!$C$402</f>
        <v>162.74853801169593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4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'[1]Лист1'!$D$402</f>
        <v>3339.66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'[1]Лист1'!$E$402</f>
        <v>1260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'[1]Лист1'!$H$402</f>
        <v>1157.142105263158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'[1]Лист1'!$I$402</f>
        <v>439.42105263157896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v>0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34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19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K11+K12+K13+K14+K15+K16+K17+K18+K19+K20+K21+K22+K23+K24</f>
        <v>1596.563157894737</v>
      </c>
    </row>
    <row r="26" spans="1:11" ht="15.75">
      <c r="A26" s="12"/>
      <c r="B26" s="7" t="s">
        <v>20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21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22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23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24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25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26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35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29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30</v>
      </c>
      <c r="B37" s="3"/>
      <c r="C37" s="3"/>
      <c r="D37" s="3"/>
      <c r="E37" s="3"/>
      <c r="F37" s="3"/>
      <c r="G37" s="3"/>
      <c r="H37" s="3"/>
      <c r="I37" s="3"/>
      <c r="J37" s="4"/>
      <c r="K37" s="15">
        <v>0</v>
      </c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f>K8+K5-K25</f>
        <v>11773.596842105262</v>
      </c>
    </row>
    <row r="39" spans="1:11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6">
        <f>'[1]Лист1'!$C$402</f>
        <v>162.74853801169593</v>
      </c>
    </row>
    <row r="40" spans="1:11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7">
        <v>4</v>
      </c>
    </row>
    <row r="41" spans="1:11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8">
        <f>'[1]Лист1'!$D$402</f>
        <v>3339.66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v>437</v>
      </c>
    </row>
    <row r="43" spans="1:11" ht="15.75">
      <c r="A43" s="2"/>
      <c r="B43" s="7" t="s">
        <v>5</v>
      </c>
      <c r="C43" s="7"/>
      <c r="D43" s="3"/>
      <c r="E43" s="3"/>
      <c r="F43" s="3"/>
      <c r="G43" s="3"/>
      <c r="H43" s="3"/>
      <c r="I43" s="3"/>
      <c r="J43" s="4"/>
      <c r="K43" s="17"/>
    </row>
    <row r="44" spans="1:11" ht="15.75">
      <c r="A44" s="8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8">
        <f>'[1]Лист1'!$H$402</f>
        <v>1157.142105263158</v>
      </c>
    </row>
    <row r="45" spans="1:11" ht="15.75">
      <c r="A45" s="8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'[1]Лист1'!$I$402</f>
        <v>439.42105263157896</v>
      </c>
    </row>
    <row r="46" spans="1:11" ht="15.75">
      <c r="A46" s="8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8">
        <v>0</v>
      </c>
    </row>
    <row r="47" spans="1:11" ht="15.75">
      <c r="A47" s="8" t="s">
        <v>9</v>
      </c>
      <c r="B47" s="7"/>
      <c r="C47" s="7"/>
      <c r="D47" s="7"/>
      <c r="E47" s="7"/>
      <c r="F47" s="7"/>
      <c r="G47" s="7"/>
      <c r="H47" s="7"/>
      <c r="I47" s="3"/>
      <c r="J47" s="4"/>
      <c r="K47" s="18">
        <f>K48+K49+K50+K51+K52+K53+K54+K55+K56+K57</f>
        <v>61.844444444444456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0</v>
      </c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0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5">
        <v>0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9" t="s">
        <v>17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0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34</v>
      </c>
      <c r="B57" s="3"/>
      <c r="C57" s="3"/>
      <c r="D57" s="3"/>
      <c r="E57" s="3"/>
      <c r="F57" s="3"/>
      <c r="G57" s="3"/>
      <c r="H57" s="3"/>
      <c r="I57" s="3"/>
      <c r="J57" s="4"/>
      <c r="K57" s="6">
        <f>K39*0.38</f>
        <v>61.844444444444456</v>
      </c>
    </row>
    <row r="58" spans="1:11" ht="15">
      <c r="A58" s="9" t="s">
        <v>19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1658.4076023391815</v>
      </c>
    </row>
    <row r="59" spans="1:11" ht="15.75">
      <c r="A59" s="12"/>
      <c r="B59" s="7" t="s">
        <v>20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21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v>0</v>
      </c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24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35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36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1" ht="15">
      <c r="A70" s="2" t="s">
        <v>37</v>
      </c>
      <c r="B70" s="3"/>
      <c r="C70" s="3"/>
      <c r="D70" s="3"/>
      <c r="E70" s="3"/>
      <c r="F70" s="3"/>
      <c r="G70" s="3"/>
      <c r="H70" s="3"/>
      <c r="I70" s="3"/>
      <c r="J70" s="4"/>
      <c r="K70" s="15">
        <v>0</v>
      </c>
    </row>
    <row r="71" spans="1:12" ht="15">
      <c r="A71" s="2" t="s">
        <v>38</v>
      </c>
      <c r="B71" s="3"/>
      <c r="C71" s="3"/>
      <c r="D71" s="3"/>
      <c r="E71" s="3"/>
      <c r="F71" s="3"/>
      <c r="G71" s="3"/>
      <c r="H71" s="3"/>
      <c r="I71" s="3"/>
      <c r="J71" s="4"/>
      <c r="K71" s="15">
        <f>K41+K38-K58</f>
        <v>13454.849239766081</v>
      </c>
      <c r="L71" s="19"/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f>'[1]Лист1'!$C$402</f>
        <v>162.74853801169593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4</v>
      </c>
    </row>
    <row r="74" spans="1:11" ht="15">
      <c r="A74" s="2" t="s">
        <v>39</v>
      </c>
      <c r="B74" s="3"/>
      <c r="C74" s="3"/>
      <c r="D74" s="3"/>
      <c r="E74" s="3"/>
      <c r="F74" s="3"/>
      <c r="G74" s="3"/>
      <c r="H74" s="3"/>
      <c r="I74" s="3"/>
      <c r="J74" s="4"/>
      <c r="K74" s="18">
        <v>3945</v>
      </c>
    </row>
    <row r="75" spans="1:11" ht="15">
      <c r="A75" s="2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8">
        <v>1323</v>
      </c>
    </row>
    <row r="76" spans="1:11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'[1]Лист1'!$H$402</f>
        <v>1157.142105263158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'[1]Лист1'!$I$402</f>
        <v>439.42105263157896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v>0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8">
        <f>K81+K82+K83+K84+K85+K86+K87+K88+K89+K90</f>
        <v>0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0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0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34</v>
      </c>
      <c r="B90" s="3"/>
      <c r="C90" s="3"/>
      <c r="D90" s="3"/>
      <c r="E90" s="3"/>
      <c r="F90" s="3"/>
      <c r="G90" s="3"/>
      <c r="H90" s="3"/>
      <c r="I90" s="3"/>
      <c r="J90" s="4"/>
      <c r="K90" s="6">
        <v>0</v>
      </c>
    </row>
    <row r="91" spans="1:11" ht="15">
      <c r="A91" s="9" t="s">
        <v>19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1596.563157894737</v>
      </c>
    </row>
    <row r="92" spans="1:11" ht="15.75">
      <c r="A92" s="12"/>
      <c r="B92" s="7" t="s">
        <v>20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0</v>
      </c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24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9" ht="15">
      <c r="A100" s="1"/>
      <c r="B100" s="1" t="s">
        <v>35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41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1" ht="15">
      <c r="A103" s="2" t="s">
        <v>42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0</v>
      </c>
    </row>
    <row r="104" spans="1:12" ht="15">
      <c r="A104" s="2" t="s">
        <v>43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f>K74+K71-K91</f>
        <v>15803.286081871343</v>
      </c>
      <c r="L104" s="19"/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'[1]Лист1'!$C$402</f>
        <v>162.74853801169593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v>4</v>
      </c>
    </row>
    <row r="107" spans="1:11" ht="15">
      <c r="A107" s="2" t="s">
        <v>44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1315*3</f>
        <v>3945</v>
      </c>
    </row>
    <row r="108" spans="1:11" ht="15">
      <c r="A108" s="2" t="s">
        <v>45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0</v>
      </c>
    </row>
    <row r="109" spans="1:11" ht="15.75">
      <c r="A109" s="2"/>
      <c r="B109" s="7" t="s">
        <v>5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1157.142105263158</v>
      </c>
    </row>
    <row r="111" spans="1:11" ht="15.7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439.42105263157896</v>
      </c>
    </row>
    <row r="112" spans="1:11" ht="15.7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v>0</v>
      </c>
    </row>
    <row r="113" spans="1:11" ht="15.75">
      <c r="A113" s="8" t="s">
        <v>9</v>
      </c>
      <c r="B113" s="7"/>
      <c r="C113" s="7"/>
      <c r="D113" s="7"/>
      <c r="E113" s="7"/>
      <c r="F113" s="7"/>
      <c r="G113" s="7"/>
      <c r="H113" s="7"/>
      <c r="I113" s="3"/>
      <c r="J113" s="4"/>
      <c r="K113" s="18">
        <f>K114+K115+K116+K117+K118+K119+K120+K121+K122+K123</f>
        <v>0</v>
      </c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0</v>
      </c>
    </row>
    <row r="115" spans="1:11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0</v>
      </c>
    </row>
    <row r="119" spans="1:11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0</v>
      </c>
    </row>
    <row r="120" spans="1:11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9" t="s">
        <v>17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>
        <v>0</v>
      </c>
    </row>
    <row r="122" spans="1:11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</row>
    <row r="123" spans="1:11" ht="15">
      <c r="A123" s="2" t="s">
        <v>34</v>
      </c>
      <c r="B123" s="3"/>
      <c r="C123" s="3"/>
      <c r="D123" s="3"/>
      <c r="E123" s="3"/>
      <c r="F123" s="3"/>
      <c r="G123" s="3"/>
      <c r="H123" s="3"/>
      <c r="I123" s="3"/>
      <c r="J123" s="4"/>
      <c r="K123" s="6">
        <v>0</v>
      </c>
    </row>
    <row r="124" spans="1:11" ht="15">
      <c r="A124" s="9" t="s">
        <v>19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K110+K111+K112+K113</f>
        <v>1596.563157894737</v>
      </c>
    </row>
    <row r="125" spans="1:11" ht="15.75">
      <c r="A125" s="12"/>
      <c r="B125" s="7" t="s">
        <v>20</v>
      </c>
      <c r="C125" s="13"/>
      <c r="D125" s="13"/>
      <c r="E125" s="14"/>
      <c r="F125" s="14"/>
      <c r="G125" s="14"/>
      <c r="H125" s="14"/>
      <c r="I125" s="14"/>
      <c r="J125" s="4"/>
      <c r="K125" s="5"/>
    </row>
    <row r="126" spans="1:11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24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3" spans="1:11" ht="15">
      <c r="A133" s="2" t="s">
        <v>46</v>
      </c>
      <c r="B133" s="3"/>
      <c r="C133" s="3"/>
      <c r="D133" s="3"/>
      <c r="E133" s="3"/>
      <c r="F133" s="3"/>
      <c r="G133" s="3"/>
      <c r="H133" s="3"/>
      <c r="I133" s="3"/>
      <c r="J133" s="4"/>
      <c r="K133" s="17"/>
    </row>
    <row r="134" spans="1:11" ht="15">
      <c r="A134" s="2" t="s">
        <v>47</v>
      </c>
      <c r="B134" s="3"/>
      <c r="C134" s="3"/>
      <c r="D134" s="3"/>
      <c r="E134" s="3"/>
      <c r="F134" s="3"/>
      <c r="G134" s="3"/>
      <c r="H134" s="3"/>
      <c r="I134" s="3"/>
      <c r="J134" s="4"/>
      <c r="K134" s="15">
        <f>K104+K107-K124</f>
        <v>18151.72292397661</v>
      </c>
    </row>
    <row r="135" spans="1:11" ht="15">
      <c r="A135" s="2" t="s">
        <v>48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2012-04-11T09:24:38Z</cp:lastPrinted>
  <dcterms:created xsi:type="dcterms:W3CDTF">2012-04-11T04:13:08Z</dcterms:created>
  <dcterms:modified xsi:type="dcterms:W3CDTF">2013-01-07T22:03:34Z</dcterms:modified>
  <cp:category/>
  <cp:version/>
  <cp:contentType/>
  <cp:contentStatus/>
</cp:coreProperties>
</file>