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<sst xmlns="http://schemas.openxmlformats.org/spreadsheetml/2006/main" count="127" uniqueCount="52">
  <si>
    <t>1. Задолженность по содержанию и текущему ремонту жилого дома на 01.01.2012 года</t>
  </si>
  <si>
    <t>2. Остаток денежных средств по содержанию и текущему ремонту жилого дома на 01.01.2012г.</t>
  </si>
  <si>
    <t>3. Общая площадь дома</t>
  </si>
  <si>
    <t>4. количество квартир</t>
  </si>
  <si>
    <t>6. задолженность на 01.04.2012г.</t>
  </si>
  <si>
    <t>Расходы</t>
  </si>
  <si>
    <r>
      <t>1</t>
    </r>
    <r>
      <rPr>
        <sz val="12"/>
        <rFont val="Arial Cyr"/>
        <family val="0"/>
      </rPr>
      <t>. Работа по управлению домом</t>
    </r>
  </si>
  <si>
    <r>
      <t>2</t>
    </r>
    <r>
      <rPr>
        <sz val="12"/>
        <rFont val="Arial Cyr"/>
        <family val="0"/>
      </rPr>
      <t>. Аварийно-диспетчерская служба</t>
    </r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</si>
  <si>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</si>
  <si>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</si>
  <si>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</si>
  <si>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</si>
  <si>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</si>
  <si>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</si>
  <si>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</si>
  <si>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</si>
  <si>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</si>
  <si>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</si>
  <si>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</si>
  <si>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</si>
  <si>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</si>
  <si>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</si>
  <si>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</si>
  <si>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</si>
  <si>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</si>
  <si>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</si>
  <si>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</si>
  <si>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 xml:space="preserve">5.начислено за 1 квартал 2012г. </t>
  </si>
  <si>
    <t>коммунальным услугам жилого дома № 2 ул. Новая за 1 квартал 2012г.</t>
  </si>
  <si>
    <t>к. Прочие работы (доски объявлений)</t>
  </si>
  <si>
    <t>коммунальным услугам жилого дома № 2 ул. Новая за 2 квартал 2012г.</t>
  </si>
  <si>
    <t>1. Задолженность по содержанию и текущему ремонту жилого дома на 01.04.2012 года</t>
  </si>
  <si>
    <t>2. Остаток денежных средств по содержанию и текущему ремонту жилого дома на 01.04.2012г.</t>
  </si>
  <si>
    <t xml:space="preserve">5.начислено за 2 квартал 2012г. </t>
  </si>
  <si>
    <t>6. задолженность на 01.07.2012г.</t>
  </si>
  <si>
    <t xml:space="preserve">к. Прочие работы </t>
  </si>
  <si>
    <t>3. Задолженность за электроэнергию (МОП)</t>
  </si>
  <si>
    <t>Ведомость доходов и расходов по управлению, содержанию и текущему ремонту,</t>
  </si>
  <si>
    <t>1. Задолженность по содержанию и текущему ремонту жилого дома на 01.07.2012 года</t>
  </si>
  <si>
    <t>2. Остаток денежных средств по содержанию и текущему ремонту жилого дома на 01.07.2012г.</t>
  </si>
  <si>
    <t>коммунальным услугам жилого дома № 2 ул. Новая за 3 квартал 2012г.</t>
  </si>
  <si>
    <t xml:space="preserve">5.начислено за 3 квартал 2012г. </t>
  </si>
  <si>
    <t>6. задолженность на 01.10.2012г.</t>
  </si>
  <si>
    <t>к. Прочие работы (доводчик)</t>
  </si>
  <si>
    <t>коммунальным услугам жилого дома № 2 ул. Новая за 4 квартал 2012г.</t>
  </si>
  <si>
    <t>1. Задолженность по содержанию и текущему ремонту жилого дома на 01.10.2012 года</t>
  </si>
  <si>
    <t>2. Остаток денежных средств по содержанию и текущему ремонту жилого дома на 01.10.2012г.</t>
  </si>
  <si>
    <t xml:space="preserve">5.начислено за 4 квартал 2012г. </t>
  </si>
  <si>
    <t>6. задолженность на 31.12.2012г.</t>
  </si>
  <si>
    <t>1. Задолженность по содержанию и текущему ремонту жилого дома на 31.12.2012 года</t>
  </si>
  <si>
    <t>2. Остаток денежных средств по содержанию и текущему ремонту жилого дома на 31.12.2012г.</t>
  </si>
  <si>
    <t>3. задолженность за собственниками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</si>
</sst>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98">
          <cell r="C398">
            <v>1250.6962025316454</v>
          </cell>
          <cell r="D398">
            <v>17784.96</v>
          </cell>
          <cell r="E398">
            <v>11970</v>
          </cell>
          <cell r="F398">
            <v>10251</v>
          </cell>
          <cell r="G398">
            <v>478</v>
          </cell>
          <cell r="H398">
            <v>8892.449999999999</v>
          </cell>
          <cell r="I398">
            <v>3376.8797468354433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99">
      <selection activeCell="K129" sqref="K129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37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28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0</v>
      </c>
      <c r="B4" s="3"/>
      <c r="C4" s="3"/>
      <c r="D4" s="3"/>
      <c r="E4" s="3"/>
      <c r="F4" s="3"/>
      <c r="G4" s="3"/>
      <c r="H4" s="3"/>
      <c r="I4" s="3"/>
      <c r="J4" s="4"/>
      <c r="K4" s="15">
        <v>0</v>
      </c>
    </row>
    <row r="5" spans="1:11" ht="15">
      <c r="A5" s="2" t="s">
        <v>1</v>
      </c>
      <c r="B5" s="3"/>
      <c r="C5" s="3"/>
      <c r="D5" s="3"/>
      <c r="E5" s="3"/>
      <c r="F5" s="3"/>
      <c r="G5" s="3"/>
      <c r="H5" s="3"/>
      <c r="I5" s="3"/>
      <c r="J5" s="4"/>
      <c r="K5" s="15">
        <v>33859</v>
      </c>
    </row>
    <row r="6" spans="1:11" ht="15">
      <c r="A6" s="2" t="s">
        <v>2</v>
      </c>
      <c r="B6" s="3"/>
      <c r="C6" s="3"/>
      <c r="D6" s="3"/>
      <c r="E6" s="3"/>
      <c r="F6" s="3"/>
      <c r="G6" s="3"/>
      <c r="H6" s="3"/>
      <c r="I6" s="3"/>
      <c r="J6" s="4"/>
      <c r="K6" s="16">
        <f>'[1]Лист1'!$C$398</f>
        <v>1250.6962025316454</v>
      </c>
    </row>
    <row r="7" spans="1:11" ht="15">
      <c r="A7" s="2" t="s">
        <v>3</v>
      </c>
      <c r="B7" s="3"/>
      <c r="C7" s="3"/>
      <c r="D7" s="3"/>
      <c r="E7" s="3"/>
      <c r="F7" s="3"/>
      <c r="G7" s="3"/>
      <c r="H7" s="3"/>
      <c r="I7" s="3"/>
      <c r="J7" s="4"/>
      <c r="K7" s="17">
        <v>27</v>
      </c>
    </row>
    <row r="8" spans="1:11" ht="15">
      <c r="A8" s="2" t="s">
        <v>27</v>
      </c>
      <c r="B8" s="3"/>
      <c r="C8" s="3"/>
      <c r="D8" s="3"/>
      <c r="E8" s="3"/>
      <c r="F8" s="3"/>
      <c r="G8" s="3"/>
      <c r="H8" s="3"/>
      <c r="I8" s="3"/>
      <c r="J8" s="4"/>
      <c r="K8" s="18">
        <f>'[1]Лист1'!$D$398</f>
        <v>17784.96</v>
      </c>
    </row>
    <row r="9" spans="1:11" ht="15">
      <c r="A9" s="2" t="s">
        <v>4</v>
      </c>
      <c r="B9" s="3"/>
      <c r="C9" s="3"/>
      <c r="D9" s="3"/>
      <c r="E9" s="3"/>
      <c r="F9" s="3"/>
      <c r="G9" s="3"/>
      <c r="H9" s="3"/>
      <c r="I9" s="3"/>
      <c r="J9" s="4"/>
      <c r="K9" s="18">
        <f>'[1]Лист1'!$E$398</f>
        <v>11970</v>
      </c>
    </row>
    <row r="10" spans="1:11" ht="15.75">
      <c r="A10" s="2"/>
      <c r="B10" s="7" t="s">
        <v>5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6</v>
      </c>
      <c r="B11" s="3"/>
      <c r="C11" s="3"/>
      <c r="D11" s="3"/>
      <c r="E11" s="3"/>
      <c r="F11" s="3"/>
      <c r="G11" s="3"/>
      <c r="H11" s="3"/>
      <c r="I11" s="3"/>
      <c r="J11" s="4"/>
      <c r="K11" s="18">
        <f>'[1]Лист1'!$H$398</f>
        <v>8892.449999999999</v>
      </c>
    </row>
    <row r="12" spans="1:11" ht="15.75">
      <c r="A12" s="8" t="s">
        <v>7</v>
      </c>
      <c r="B12" s="3"/>
      <c r="C12" s="3"/>
      <c r="D12" s="3"/>
      <c r="E12" s="3"/>
      <c r="F12" s="3"/>
      <c r="G12" s="3"/>
      <c r="H12" s="3"/>
      <c r="I12" s="3"/>
      <c r="J12" s="4"/>
      <c r="K12" s="18">
        <f>'[1]Лист1'!$I$398</f>
        <v>3376.8797468354433</v>
      </c>
    </row>
    <row r="13" spans="1:11" ht="15.75">
      <c r="A13" s="8" t="s">
        <v>8</v>
      </c>
      <c r="B13" s="3"/>
      <c r="C13" s="3"/>
      <c r="D13" s="3"/>
      <c r="E13" s="3"/>
      <c r="F13" s="3"/>
      <c r="G13" s="3"/>
      <c r="H13" s="3"/>
      <c r="I13" s="3"/>
      <c r="J13" s="4"/>
      <c r="K13" s="18">
        <v>0</v>
      </c>
    </row>
    <row r="14" spans="1:11" ht="15.75">
      <c r="A14" s="8" t="s">
        <v>9</v>
      </c>
      <c r="B14" s="7"/>
      <c r="C14" s="7"/>
      <c r="D14" s="7"/>
      <c r="E14" s="7"/>
      <c r="F14" s="7"/>
      <c r="G14" s="7"/>
      <c r="H14" s="7"/>
      <c r="I14" s="3"/>
      <c r="J14" s="4"/>
      <c r="K14" s="17">
        <f>K18+K19+K20+K24</f>
        <v>33725</v>
      </c>
    </row>
    <row r="15" spans="1:11" ht="15">
      <c r="A15" s="2" t="s">
        <v>10</v>
      </c>
      <c r="B15" s="3"/>
      <c r="C15" s="3"/>
      <c r="D15" s="3"/>
      <c r="E15" s="3"/>
      <c r="F15" s="3"/>
      <c r="G15" s="3"/>
      <c r="H15" s="3"/>
      <c r="I15" s="3"/>
      <c r="J15" s="4"/>
      <c r="K15" s="5">
        <v>0</v>
      </c>
    </row>
    <row r="16" spans="1:11" ht="15">
      <c r="A16" s="2" t="s">
        <v>11</v>
      </c>
      <c r="B16" s="3"/>
      <c r="C16" s="3"/>
      <c r="D16" s="3"/>
      <c r="E16" s="3"/>
      <c r="F16" s="3"/>
      <c r="G16" s="3"/>
      <c r="H16" s="3"/>
      <c r="I16" s="3"/>
      <c r="J16" s="4"/>
      <c r="K16" s="5">
        <v>0</v>
      </c>
    </row>
    <row r="17" spans="1:11" ht="15">
      <c r="A17" s="2" t="s">
        <v>12</v>
      </c>
      <c r="B17" s="3"/>
      <c r="C17" s="3"/>
      <c r="D17" s="3"/>
      <c r="E17" s="3"/>
      <c r="F17" s="3"/>
      <c r="G17" s="3"/>
      <c r="H17" s="3"/>
      <c r="I17" s="3"/>
      <c r="J17" s="4"/>
      <c r="K17" s="5">
        <v>0</v>
      </c>
    </row>
    <row r="18" spans="1:11" ht="15">
      <c r="A18" s="2" t="s">
        <v>13</v>
      </c>
      <c r="B18" s="3"/>
      <c r="C18" s="3"/>
      <c r="D18" s="3"/>
      <c r="E18" s="3"/>
      <c r="F18" s="3"/>
      <c r="G18" s="3"/>
      <c r="H18" s="3"/>
      <c r="I18" s="3"/>
      <c r="J18" s="4"/>
      <c r="K18" s="5">
        <v>200</v>
      </c>
    </row>
    <row r="19" spans="1:11" ht="15">
      <c r="A19" s="9" t="s">
        <v>14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v>2751</v>
      </c>
    </row>
    <row r="20" spans="1:11" ht="15">
      <c r="A20" s="2" t="s">
        <v>15</v>
      </c>
      <c r="B20" s="3"/>
      <c r="C20" s="3"/>
      <c r="D20" s="3"/>
      <c r="E20" s="3"/>
      <c r="F20" s="3"/>
      <c r="G20" s="3"/>
      <c r="H20" s="3"/>
      <c r="I20" s="3"/>
      <c r="J20" s="4"/>
      <c r="K20" s="5">
        <v>30000</v>
      </c>
    </row>
    <row r="21" spans="1:11" ht="15">
      <c r="A21" s="2" t="s">
        <v>16</v>
      </c>
      <c r="B21" s="3"/>
      <c r="C21" s="3"/>
      <c r="D21" s="3"/>
      <c r="E21" s="3"/>
      <c r="F21" s="3"/>
      <c r="G21" s="3"/>
      <c r="H21" s="3"/>
      <c r="I21" s="3"/>
      <c r="J21" s="4"/>
      <c r="K21" s="5">
        <v>0</v>
      </c>
    </row>
    <row r="22" spans="1:11" ht="15">
      <c r="A22" s="9" t="s">
        <v>17</v>
      </c>
      <c r="B22" s="10"/>
      <c r="C22" s="10"/>
      <c r="D22" s="10"/>
      <c r="E22" s="10"/>
      <c r="F22" s="10"/>
      <c r="G22" s="10"/>
      <c r="H22" s="10"/>
      <c r="I22" s="10"/>
      <c r="J22" s="11"/>
      <c r="K22" s="5">
        <v>0</v>
      </c>
    </row>
    <row r="23" spans="1:11" ht="15">
      <c r="A23" s="2" t="s">
        <v>18</v>
      </c>
      <c r="B23" s="3"/>
      <c r="C23" s="3"/>
      <c r="D23" s="3"/>
      <c r="E23" s="3"/>
      <c r="F23" s="3"/>
      <c r="G23" s="3"/>
      <c r="H23" s="3"/>
      <c r="I23" s="3"/>
      <c r="J23" s="4"/>
      <c r="K23" s="5">
        <v>0</v>
      </c>
    </row>
    <row r="24" spans="1:11" ht="15">
      <c r="A24" s="2" t="s">
        <v>29</v>
      </c>
      <c r="B24" s="3"/>
      <c r="C24" s="3"/>
      <c r="D24" s="3"/>
      <c r="E24" s="3"/>
      <c r="F24" s="3"/>
      <c r="G24" s="3"/>
      <c r="H24" s="3"/>
      <c r="I24" s="3"/>
      <c r="J24" s="4"/>
      <c r="K24" s="5">
        <v>774</v>
      </c>
    </row>
    <row r="25" spans="1:11" ht="15">
      <c r="A25" s="9" t="s">
        <v>19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K11+K12+K13+K14</f>
        <v>45994.32974683544</v>
      </c>
    </row>
    <row r="26" spans="1:11" ht="15.75">
      <c r="A26" s="12"/>
      <c r="B26" s="7" t="s">
        <v>20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21</v>
      </c>
      <c r="B27" s="14"/>
      <c r="C27" s="14"/>
      <c r="D27" s="14"/>
      <c r="E27" s="14"/>
      <c r="F27" s="14"/>
      <c r="G27" s="14"/>
      <c r="H27" s="14"/>
      <c r="I27" s="14"/>
      <c r="J27" s="4"/>
      <c r="K27" s="6">
        <f>'[1]Лист1'!$F$398</f>
        <v>10251</v>
      </c>
    </row>
    <row r="28" spans="1:11" ht="15">
      <c r="A28" s="2" t="s">
        <v>22</v>
      </c>
      <c r="B28" s="14"/>
      <c r="C28" s="14"/>
      <c r="D28" s="14"/>
      <c r="E28" s="14"/>
      <c r="F28" s="14"/>
      <c r="G28" s="14"/>
      <c r="H28" s="14"/>
      <c r="I28" s="14"/>
      <c r="J28" s="4"/>
      <c r="K28" s="6">
        <f>K27-K29</f>
        <v>9773</v>
      </c>
    </row>
    <row r="29" spans="1:11" ht="15">
      <c r="A29" s="2" t="s">
        <v>23</v>
      </c>
      <c r="B29" s="14"/>
      <c r="C29" s="14"/>
      <c r="D29" s="14"/>
      <c r="E29" s="14"/>
      <c r="F29" s="14"/>
      <c r="G29" s="14"/>
      <c r="H29" s="14"/>
      <c r="I29" s="14"/>
      <c r="J29" s="4"/>
      <c r="K29" s="6">
        <f>'[1]Лист1'!$G$398</f>
        <v>478</v>
      </c>
    </row>
    <row r="30" spans="1:11" ht="15">
      <c r="A30" s="2" t="s">
        <v>24</v>
      </c>
      <c r="B30" s="14"/>
      <c r="C30" s="14"/>
      <c r="D30" s="14"/>
      <c r="E30" s="14"/>
      <c r="F30" s="14"/>
      <c r="G30" s="14"/>
      <c r="H30" s="14"/>
      <c r="I30" s="14"/>
      <c r="J30" s="4"/>
      <c r="K30" s="5">
        <v>0</v>
      </c>
    </row>
    <row r="31" spans="1:11" ht="15">
      <c r="A31" s="2" t="s">
        <v>25</v>
      </c>
      <c r="B31" s="14"/>
      <c r="C31" s="14"/>
      <c r="D31" s="14"/>
      <c r="E31" s="14"/>
      <c r="F31" s="14"/>
      <c r="G31" s="14"/>
      <c r="H31" s="14"/>
      <c r="I31" s="14"/>
      <c r="J31" s="4"/>
      <c r="K31" s="5">
        <v>0</v>
      </c>
    </row>
    <row r="32" spans="1:11" ht="15">
      <c r="A32" s="2" t="s">
        <v>26</v>
      </c>
      <c r="B32" s="14"/>
      <c r="C32" s="14"/>
      <c r="D32" s="14"/>
      <c r="E32" s="14"/>
      <c r="F32" s="14"/>
      <c r="G32" s="14"/>
      <c r="H32" s="14"/>
      <c r="I32" s="14"/>
      <c r="J32" s="4"/>
      <c r="K32" s="5">
        <v>0</v>
      </c>
    </row>
    <row r="34" spans="1:9" ht="15">
      <c r="A34" s="1"/>
      <c r="B34" s="1" t="s">
        <v>37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30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31</v>
      </c>
      <c r="B37" s="3"/>
      <c r="C37" s="3"/>
      <c r="D37" s="3"/>
      <c r="E37" s="3"/>
      <c r="F37" s="3"/>
      <c r="G37" s="3"/>
      <c r="H37" s="3"/>
      <c r="I37" s="3"/>
      <c r="J37" s="4"/>
      <c r="K37" s="15">
        <v>0</v>
      </c>
    </row>
    <row r="38" spans="1:11" ht="15">
      <c r="A38" s="2" t="s">
        <v>32</v>
      </c>
      <c r="B38" s="3"/>
      <c r="C38" s="3"/>
      <c r="D38" s="3"/>
      <c r="E38" s="3"/>
      <c r="F38" s="3"/>
      <c r="G38" s="3"/>
      <c r="H38" s="3"/>
      <c r="I38" s="3"/>
      <c r="J38" s="4"/>
      <c r="K38" s="15">
        <f>K5+K8-K25</f>
        <v>5649.630253164556</v>
      </c>
    </row>
    <row r="39" spans="1:11" ht="15">
      <c r="A39" s="2" t="s">
        <v>2</v>
      </c>
      <c r="B39" s="3"/>
      <c r="C39" s="3"/>
      <c r="D39" s="3"/>
      <c r="E39" s="3"/>
      <c r="F39" s="3"/>
      <c r="G39" s="3"/>
      <c r="H39" s="3"/>
      <c r="I39" s="3"/>
      <c r="J39" s="4"/>
      <c r="K39" s="16">
        <f>'[1]Лист1'!$C$398</f>
        <v>1250.6962025316454</v>
      </c>
    </row>
    <row r="40" spans="1:11" ht="15">
      <c r="A40" s="2" t="s">
        <v>3</v>
      </c>
      <c r="B40" s="3"/>
      <c r="C40" s="3"/>
      <c r="D40" s="3"/>
      <c r="E40" s="3"/>
      <c r="F40" s="3"/>
      <c r="G40" s="3"/>
      <c r="H40" s="3"/>
      <c r="I40" s="3"/>
      <c r="J40" s="4"/>
      <c r="K40" s="17">
        <v>27</v>
      </c>
    </row>
    <row r="41" spans="1:11" ht="15">
      <c r="A41" s="2" t="s">
        <v>33</v>
      </c>
      <c r="B41" s="3"/>
      <c r="C41" s="3"/>
      <c r="D41" s="3"/>
      <c r="E41" s="3"/>
      <c r="F41" s="3"/>
      <c r="G41" s="3"/>
      <c r="H41" s="3"/>
      <c r="I41" s="3"/>
      <c r="J41" s="4"/>
      <c r="K41" s="18">
        <f>'[1]Лист1'!$D$398</f>
        <v>17784.96</v>
      </c>
    </row>
    <row r="42" spans="1:11" ht="15">
      <c r="A42" s="2" t="s">
        <v>34</v>
      </c>
      <c r="B42" s="3"/>
      <c r="C42" s="3"/>
      <c r="D42" s="3"/>
      <c r="E42" s="3"/>
      <c r="F42" s="3"/>
      <c r="G42" s="3"/>
      <c r="H42" s="3"/>
      <c r="I42" s="3"/>
      <c r="J42" s="4"/>
      <c r="K42" s="18">
        <v>12367</v>
      </c>
    </row>
    <row r="43" spans="1:11" ht="15.75">
      <c r="A43" s="2"/>
      <c r="B43" s="7" t="s">
        <v>5</v>
      </c>
      <c r="C43" s="7"/>
      <c r="D43" s="3"/>
      <c r="E43" s="3"/>
      <c r="F43" s="3"/>
      <c r="G43" s="3"/>
      <c r="H43" s="3"/>
      <c r="I43" s="3"/>
      <c r="J43" s="4"/>
      <c r="K43" s="17"/>
    </row>
    <row r="44" spans="1:11" ht="15.75">
      <c r="A44" s="8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18">
        <f>'[1]Лист1'!$H$398</f>
        <v>8892.449999999999</v>
      </c>
    </row>
    <row r="45" spans="1:11" ht="15.75">
      <c r="A45" s="8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18">
        <f>'[1]Лист1'!$I$398</f>
        <v>3376.8797468354433</v>
      </c>
    </row>
    <row r="46" spans="1:11" ht="15.75">
      <c r="A46" s="8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18">
        <v>0</v>
      </c>
    </row>
    <row r="47" spans="1:11" ht="15.75">
      <c r="A47" s="8" t="s">
        <v>9</v>
      </c>
      <c r="B47" s="7"/>
      <c r="C47" s="7"/>
      <c r="D47" s="7"/>
      <c r="E47" s="7"/>
      <c r="F47" s="7"/>
      <c r="G47" s="7"/>
      <c r="H47" s="7"/>
      <c r="I47" s="3"/>
      <c r="J47" s="4"/>
      <c r="K47" s="17">
        <f>K51+K52+K53+K57</f>
        <v>3294</v>
      </c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>
        <v>0</v>
      </c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>
        <v>0</v>
      </c>
    </row>
    <row r="50" spans="1:11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>
        <v>0</v>
      </c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>
        <v>0</v>
      </c>
    </row>
    <row r="52" spans="1:11" ht="15">
      <c r="A52" s="9" t="s">
        <v>14</v>
      </c>
      <c r="B52" s="10"/>
      <c r="C52" s="10"/>
      <c r="D52" s="10"/>
      <c r="E52" s="10"/>
      <c r="F52" s="10"/>
      <c r="G52" s="10"/>
      <c r="H52" s="10"/>
      <c r="I52" s="10"/>
      <c r="J52" s="11"/>
      <c r="K52" s="5">
        <v>819</v>
      </c>
    </row>
    <row r="53" spans="1:11" ht="15">
      <c r="A53" s="2" t="s">
        <v>15</v>
      </c>
      <c r="B53" s="3"/>
      <c r="C53" s="3"/>
      <c r="D53" s="3"/>
      <c r="E53" s="3"/>
      <c r="F53" s="3"/>
      <c r="G53" s="3"/>
      <c r="H53" s="3"/>
      <c r="I53" s="3"/>
      <c r="J53" s="4"/>
      <c r="K53" s="5">
        <v>0</v>
      </c>
    </row>
    <row r="54" spans="1:11" ht="15">
      <c r="A54" s="2" t="s">
        <v>16</v>
      </c>
      <c r="B54" s="3"/>
      <c r="C54" s="3"/>
      <c r="D54" s="3"/>
      <c r="E54" s="3"/>
      <c r="F54" s="3"/>
      <c r="G54" s="3"/>
      <c r="H54" s="3"/>
      <c r="I54" s="3"/>
      <c r="J54" s="4"/>
      <c r="K54" s="5">
        <v>0</v>
      </c>
    </row>
    <row r="55" spans="1:11" ht="15">
      <c r="A55" s="9" t="s">
        <v>17</v>
      </c>
      <c r="B55" s="10"/>
      <c r="C55" s="10"/>
      <c r="D55" s="10"/>
      <c r="E55" s="10"/>
      <c r="F55" s="10"/>
      <c r="G55" s="10"/>
      <c r="H55" s="10"/>
      <c r="I55" s="10"/>
      <c r="J55" s="11"/>
      <c r="K55" s="5">
        <v>0</v>
      </c>
    </row>
    <row r="56" spans="1:11" ht="15">
      <c r="A56" s="2" t="s">
        <v>18</v>
      </c>
      <c r="B56" s="3"/>
      <c r="C56" s="3"/>
      <c r="D56" s="3"/>
      <c r="E56" s="3"/>
      <c r="F56" s="3"/>
      <c r="G56" s="3"/>
      <c r="H56" s="3"/>
      <c r="I56" s="3"/>
      <c r="J56" s="4"/>
      <c r="K56" s="5">
        <v>0</v>
      </c>
    </row>
    <row r="57" spans="1:11" ht="15">
      <c r="A57" s="2" t="s">
        <v>35</v>
      </c>
      <c r="B57" s="3"/>
      <c r="C57" s="3"/>
      <c r="D57" s="3"/>
      <c r="E57" s="3"/>
      <c r="F57" s="3"/>
      <c r="G57" s="3"/>
      <c r="H57" s="3"/>
      <c r="I57" s="3"/>
      <c r="J57" s="4"/>
      <c r="K57" s="5">
        <f>2000+475</f>
        <v>2475</v>
      </c>
    </row>
    <row r="58" spans="1:11" ht="15">
      <c r="A58" s="9" t="s">
        <v>19</v>
      </c>
      <c r="B58" s="10"/>
      <c r="C58" s="10"/>
      <c r="D58" s="10"/>
      <c r="E58" s="10"/>
      <c r="F58" s="10"/>
      <c r="G58" s="10"/>
      <c r="H58" s="10"/>
      <c r="I58" s="10"/>
      <c r="J58" s="11"/>
      <c r="K58" s="18">
        <f>K44+K45+K46+K47</f>
        <v>15563.329746835443</v>
      </c>
    </row>
    <row r="59" spans="1:11" ht="15.75">
      <c r="A59" s="12"/>
      <c r="B59" s="7" t="s">
        <v>20</v>
      </c>
      <c r="C59" s="13"/>
      <c r="D59" s="13"/>
      <c r="E59" s="14"/>
      <c r="F59" s="14"/>
      <c r="G59" s="14"/>
      <c r="H59" s="14"/>
      <c r="I59" s="14"/>
      <c r="J59" s="4"/>
      <c r="K59" s="5"/>
    </row>
    <row r="60" spans="1:11" ht="15">
      <c r="A60" s="2" t="s">
        <v>21</v>
      </c>
      <c r="B60" s="14"/>
      <c r="C60" s="14"/>
      <c r="D60" s="14"/>
      <c r="E60" s="14"/>
      <c r="F60" s="14"/>
      <c r="G60" s="14"/>
      <c r="H60" s="14"/>
      <c r="I60" s="14"/>
      <c r="J60" s="4"/>
      <c r="K60" s="6">
        <f>9598*2.73</f>
        <v>26202.54</v>
      </c>
    </row>
    <row r="61" spans="1:11" ht="15">
      <c r="A61" s="2" t="s">
        <v>22</v>
      </c>
      <c r="B61" s="14"/>
      <c r="C61" s="14"/>
      <c r="D61" s="14"/>
      <c r="E61" s="14"/>
      <c r="F61" s="14"/>
      <c r="G61" s="14"/>
      <c r="H61" s="14"/>
      <c r="I61" s="14"/>
      <c r="J61" s="4"/>
      <c r="K61" s="6">
        <v>0</v>
      </c>
    </row>
    <row r="62" spans="1:11" ht="15">
      <c r="A62" s="2" t="s">
        <v>36</v>
      </c>
      <c r="B62" s="14"/>
      <c r="C62" s="14"/>
      <c r="D62" s="14"/>
      <c r="E62" s="14"/>
      <c r="F62" s="14"/>
      <c r="G62" s="14"/>
      <c r="H62" s="14"/>
      <c r="I62" s="14"/>
      <c r="J62" s="4"/>
      <c r="K62" s="6">
        <v>472</v>
      </c>
    </row>
    <row r="63" spans="1:11" ht="15">
      <c r="A63" s="2" t="s">
        <v>24</v>
      </c>
      <c r="B63" s="14"/>
      <c r="C63" s="14"/>
      <c r="D63" s="14"/>
      <c r="E63" s="14"/>
      <c r="F63" s="14"/>
      <c r="G63" s="14"/>
      <c r="H63" s="14"/>
      <c r="I63" s="14"/>
      <c r="J63" s="4"/>
      <c r="K63" s="5">
        <v>0</v>
      </c>
    </row>
    <row r="64" spans="1:11" ht="15">
      <c r="A64" s="2" t="s">
        <v>25</v>
      </c>
      <c r="B64" s="14"/>
      <c r="C64" s="14"/>
      <c r="D64" s="14"/>
      <c r="E64" s="14"/>
      <c r="F64" s="14"/>
      <c r="G64" s="14"/>
      <c r="H64" s="14"/>
      <c r="I64" s="14"/>
      <c r="J64" s="4"/>
      <c r="K64" s="5">
        <v>0</v>
      </c>
    </row>
    <row r="65" spans="1:11" ht="15">
      <c r="A65" s="2" t="s">
        <v>26</v>
      </c>
      <c r="B65" s="14"/>
      <c r="C65" s="14"/>
      <c r="D65" s="14"/>
      <c r="E65" s="14"/>
      <c r="F65" s="14"/>
      <c r="G65" s="14"/>
      <c r="H65" s="14"/>
      <c r="I65" s="14"/>
      <c r="J65" s="4"/>
      <c r="K65" s="5">
        <v>0</v>
      </c>
    </row>
    <row r="67" spans="1:9" ht="15">
      <c r="A67" s="1"/>
      <c r="B67" s="1" t="s">
        <v>37</v>
      </c>
      <c r="C67" s="1"/>
      <c r="D67" s="1"/>
      <c r="E67" s="1"/>
      <c r="F67" s="1"/>
      <c r="G67" s="1"/>
      <c r="H67" s="1"/>
      <c r="I67" s="1"/>
    </row>
    <row r="68" spans="1:9" ht="15">
      <c r="A68" s="1"/>
      <c r="B68" s="1" t="s">
        <v>40</v>
      </c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11" ht="15">
      <c r="A70" s="2" t="s">
        <v>38</v>
      </c>
      <c r="B70" s="3"/>
      <c r="C70" s="3"/>
      <c r="D70" s="3"/>
      <c r="E70" s="3"/>
      <c r="F70" s="3"/>
      <c r="G70" s="3"/>
      <c r="H70" s="3"/>
      <c r="I70" s="3"/>
      <c r="J70" s="4"/>
      <c r="K70" s="15">
        <v>0</v>
      </c>
    </row>
    <row r="71" spans="1:12" ht="15">
      <c r="A71" s="2" t="s">
        <v>39</v>
      </c>
      <c r="B71" s="3"/>
      <c r="C71" s="3"/>
      <c r="D71" s="3"/>
      <c r="E71" s="3"/>
      <c r="F71" s="3"/>
      <c r="G71" s="3"/>
      <c r="H71" s="3"/>
      <c r="I71" s="3"/>
      <c r="J71" s="4"/>
      <c r="K71" s="15">
        <f>K38+K41-K58</f>
        <v>7871.260506329112</v>
      </c>
      <c r="L71" s="19"/>
    </row>
    <row r="72" spans="1:11" ht="15">
      <c r="A72" s="2" t="s">
        <v>2</v>
      </c>
      <c r="B72" s="3"/>
      <c r="C72" s="3"/>
      <c r="D72" s="3"/>
      <c r="E72" s="3"/>
      <c r="F72" s="3"/>
      <c r="G72" s="3"/>
      <c r="H72" s="3"/>
      <c r="I72" s="3"/>
      <c r="J72" s="4"/>
      <c r="K72" s="16">
        <f>'[1]Лист1'!$C$398</f>
        <v>1250.6962025316454</v>
      </c>
    </row>
    <row r="73" spans="1:11" ht="15">
      <c r="A73" s="2" t="s">
        <v>3</v>
      </c>
      <c r="B73" s="3"/>
      <c r="C73" s="3"/>
      <c r="D73" s="3"/>
      <c r="E73" s="3"/>
      <c r="F73" s="3"/>
      <c r="G73" s="3"/>
      <c r="H73" s="3"/>
      <c r="I73" s="3"/>
      <c r="J73" s="4"/>
      <c r="K73" s="17">
        <v>27</v>
      </c>
    </row>
    <row r="74" spans="1:11" ht="15">
      <c r="A74" s="2" t="s">
        <v>41</v>
      </c>
      <c r="B74" s="3"/>
      <c r="C74" s="3"/>
      <c r="D74" s="3"/>
      <c r="E74" s="3"/>
      <c r="F74" s="3"/>
      <c r="G74" s="3"/>
      <c r="H74" s="3"/>
      <c r="I74" s="3"/>
      <c r="J74" s="4"/>
      <c r="K74" s="18">
        <f>'[1]Лист1'!$D$398</f>
        <v>17784.96</v>
      </c>
    </row>
    <row r="75" spans="1:11" ht="15">
      <c r="A75" s="2" t="s">
        <v>42</v>
      </c>
      <c r="B75" s="3"/>
      <c r="C75" s="3"/>
      <c r="D75" s="3"/>
      <c r="E75" s="3"/>
      <c r="F75" s="3"/>
      <c r="G75" s="3"/>
      <c r="H75" s="3"/>
      <c r="I75" s="3"/>
      <c r="J75" s="4"/>
      <c r="K75" s="18">
        <v>15639</v>
      </c>
    </row>
    <row r="76" spans="1:11" ht="15.75">
      <c r="A76" s="2"/>
      <c r="B76" s="7" t="s">
        <v>5</v>
      </c>
      <c r="C76" s="7"/>
      <c r="D76" s="3"/>
      <c r="E76" s="3"/>
      <c r="F76" s="3"/>
      <c r="G76" s="3"/>
      <c r="H76" s="3"/>
      <c r="I76" s="3"/>
      <c r="J76" s="4"/>
      <c r="K76" s="17"/>
    </row>
    <row r="77" spans="1:11" ht="15.75">
      <c r="A77" s="8" t="s">
        <v>6</v>
      </c>
      <c r="B77" s="3"/>
      <c r="C77" s="3"/>
      <c r="D77" s="3"/>
      <c r="E77" s="3"/>
      <c r="F77" s="3"/>
      <c r="G77" s="3"/>
      <c r="H77" s="3"/>
      <c r="I77" s="3"/>
      <c r="J77" s="4"/>
      <c r="K77" s="18">
        <f>'[1]Лист1'!$H$398</f>
        <v>8892.449999999999</v>
      </c>
    </row>
    <row r="78" spans="1:11" ht="15.75">
      <c r="A78" s="8" t="s">
        <v>7</v>
      </c>
      <c r="B78" s="3"/>
      <c r="C78" s="3"/>
      <c r="D78" s="3"/>
      <c r="E78" s="3"/>
      <c r="F78" s="3"/>
      <c r="G78" s="3"/>
      <c r="H78" s="3"/>
      <c r="I78" s="3"/>
      <c r="J78" s="4"/>
      <c r="K78" s="18">
        <f>'[1]Лист1'!$I$398</f>
        <v>3376.8797468354433</v>
      </c>
    </row>
    <row r="79" spans="1:11" ht="15.75">
      <c r="A79" s="8" t="s">
        <v>8</v>
      </c>
      <c r="B79" s="3"/>
      <c r="C79" s="3"/>
      <c r="D79" s="3"/>
      <c r="E79" s="3"/>
      <c r="F79" s="3"/>
      <c r="G79" s="3"/>
      <c r="H79" s="3"/>
      <c r="I79" s="3"/>
      <c r="J79" s="4"/>
      <c r="K79" s="18">
        <v>0</v>
      </c>
    </row>
    <row r="80" spans="1:11" ht="15.75">
      <c r="A80" s="8" t="s">
        <v>9</v>
      </c>
      <c r="B80" s="7"/>
      <c r="C80" s="7"/>
      <c r="D80" s="7"/>
      <c r="E80" s="7"/>
      <c r="F80" s="7"/>
      <c r="G80" s="7"/>
      <c r="H80" s="7"/>
      <c r="I80" s="3"/>
      <c r="J80" s="4"/>
      <c r="K80" s="17">
        <f>K84+K85+K86+K90</f>
        <v>528</v>
      </c>
    </row>
    <row r="81" spans="1:11" ht="15">
      <c r="A81" s="2" t="s">
        <v>10</v>
      </c>
      <c r="B81" s="3"/>
      <c r="C81" s="3"/>
      <c r="D81" s="3"/>
      <c r="E81" s="3"/>
      <c r="F81" s="3"/>
      <c r="G81" s="3"/>
      <c r="H81" s="3"/>
      <c r="I81" s="3"/>
      <c r="J81" s="4"/>
      <c r="K81" s="5">
        <v>0</v>
      </c>
    </row>
    <row r="82" spans="1:11" ht="15">
      <c r="A82" s="2" t="s">
        <v>11</v>
      </c>
      <c r="B82" s="3"/>
      <c r="C82" s="3"/>
      <c r="D82" s="3"/>
      <c r="E82" s="3"/>
      <c r="F82" s="3"/>
      <c r="G82" s="3"/>
      <c r="H82" s="3"/>
      <c r="I82" s="3"/>
      <c r="J82" s="4"/>
      <c r="K82" s="5">
        <v>0</v>
      </c>
    </row>
    <row r="83" spans="1:11" ht="15">
      <c r="A83" s="2" t="s">
        <v>12</v>
      </c>
      <c r="B83" s="3"/>
      <c r="C83" s="3"/>
      <c r="D83" s="3"/>
      <c r="E83" s="3"/>
      <c r="F83" s="3"/>
      <c r="G83" s="3"/>
      <c r="H83" s="3"/>
      <c r="I83" s="3"/>
      <c r="J83" s="4"/>
      <c r="K83" s="5">
        <v>0</v>
      </c>
    </row>
    <row r="84" spans="1:11" ht="15">
      <c r="A84" s="2" t="s">
        <v>13</v>
      </c>
      <c r="B84" s="3"/>
      <c r="C84" s="3"/>
      <c r="D84" s="3"/>
      <c r="E84" s="3"/>
      <c r="F84" s="3"/>
      <c r="G84" s="3"/>
      <c r="H84" s="3"/>
      <c r="I84" s="3"/>
      <c r="J84" s="4"/>
      <c r="K84" s="5">
        <v>0</v>
      </c>
    </row>
    <row r="85" spans="1:11" ht="15">
      <c r="A85" s="9" t="s">
        <v>14</v>
      </c>
      <c r="B85" s="10"/>
      <c r="C85" s="10"/>
      <c r="D85" s="10"/>
      <c r="E85" s="10"/>
      <c r="F85" s="10"/>
      <c r="G85" s="10"/>
      <c r="H85" s="10"/>
      <c r="I85" s="10"/>
      <c r="J85" s="11"/>
      <c r="K85" s="5">
        <v>0</v>
      </c>
    </row>
    <row r="86" spans="1:11" ht="15">
      <c r="A86" s="2" t="s">
        <v>15</v>
      </c>
      <c r="B86" s="3"/>
      <c r="C86" s="3"/>
      <c r="D86" s="3"/>
      <c r="E86" s="3"/>
      <c r="F86" s="3"/>
      <c r="G86" s="3"/>
      <c r="H86" s="3"/>
      <c r="I86" s="3"/>
      <c r="J86" s="4"/>
      <c r="K86" s="5">
        <v>0</v>
      </c>
    </row>
    <row r="87" spans="1:11" ht="15">
      <c r="A87" s="2" t="s">
        <v>16</v>
      </c>
      <c r="B87" s="3"/>
      <c r="C87" s="3"/>
      <c r="D87" s="3"/>
      <c r="E87" s="3"/>
      <c r="F87" s="3"/>
      <c r="G87" s="3"/>
      <c r="H87" s="3"/>
      <c r="I87" s="3"/>
      <c r="J87" s="4"/>
      <c r="K87" s="5">
        <v>0</v>
      </c>
    </row>
    <row r="88" spans="1:11" ht="15">
      <c r="A88" s="9" t="s">
        <v>17</v>
      </c>
      <c r="B88" s="10"/>
      <c r="C88" s="10"/>
      <c r="D88" s="10"/>
      <c r="E88" s="10"/>
      <c r="F88" s="10"/>
      <c r="G88" s="10"/>
      <c r="H88" s="10"/>
      <c r="I88" s="10"/>
      <c r="J88" s="11"/>
      <c r="K88" s="5">
        <v>0</v>
      </c>
    </row>
    <row r="89" spans="1:11" ht="15">
      <c r="A89" s="2" t="s">
        <v>18</v>
      </c>
      <c r="B89" s="3"/>
      <c r="C89" s="3"/>
      <c r="D89" s="3"/>
      <c r="E89" s="3"/>
      <c r="F89" s="3"/>
      <c r="G89" s="3"/>
      <c r="H89" s="3"/>
      <c r="I89" s="3"/>
      <c r="J89" s="4"/>
      <c r="K89" s="5">
        <v>0</v>
      </c>
    </row>
    <row r="90" spans="1:11" ht="15">
      <c r="A90" s="2" t="s">
        <v>43</v>
      </c>
      <c r="B90" s="3"/>
      <c r="C90" s="3"/>
      <c r="D90" s="3"/>
      <c r="E90" s="3"/>
      <c r="F90" s="3"/>
      <c r="G90" s="3"/>
      <c r="H90" s="3"/>
      <c r="I90" s="3"/>
      <c r="J90" s="4"/>
      <c r="K90" s="5">
        <v>528</v>
      </c>
    </row>
    <row r="91" spans="1:11" ht="15">
      <c r="A91" s="9" t="s">
        <v>19</v>
      </c>
      <c r="B91" s="10"/>
      <c r="C91" s="10"/>
      <c r="D91" s="10"/>
      <c r="E91" s="10"/>
      <c r="F91" s="10"/>
      <c r="G91" s="10"/>
      <c r="H91" s="10"/>
      <c r="I91" s="10"/>
      <c r="J91" s="11"/>
      <c r="K91" s="18">
        <f>K77+K78+K79+K80</f>
        <v>12797.329746835443</v>
      </c>
    </row>
    <row r="92" spans="1:11" ht="15.75">
      <c r="A92" s="12"/>
      <c r="B92" s="7" t="s">
        <v>20</v>
      </c>
      <c r="C92" s="13"/>
      <c r="D92" s="13"/>
      <c r="E92" s="14"/>
      <c r="F92" s="14"/>
      <c r="G92" s="14"/>
      <c r="H92" s="14"/>
      <c r="I92" s="14"/>
      <c r="J92" s="4"/>
      <c r="K92" s="5"/>
    </row>
    <row r="93" spans="1:11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6">
        <v>27267</v>
      </c>
    </row>
    <row r="94" spans="1:11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6">
        <v>0</v>
      </c>
    </row>
    <row r="95" spans="1:11" ht="15">
      <c r="A95" s="2" t="s">
        <v>36</v>
      </c>
      <c r="B95" s="14"/>
      <c r="C95" s="14"/>
      <c r="D95" s="14"/>
      <c r="E95" s="14"/>
      <c r="F95" s="14"/>
      <c r="G95" s="14"/>
      <c r="H95" s="14"/>
      <c r="I95" s="14"/>
      <c r="J95" s="4"/>
      <c r="K95" s="6">
        <v>641</v>
      </c>
    </row>
    <row r="96" spans="1:11" ht="15">
      <c r="A96" s="2" t="s">
        <v>24</v>
      </c>
      <c r="B96" s="14"/>
      <c r="C96" s="14"/>
      <c r="D96" s="14"/>
      <c r="E96" s="14"/>
      <c r="F96" s="14"/>
      <c r="G96" s="14"/>
      <c r="H96" s="14"/>
      <c r="I96" s="14"/>
      <c r="J96" s="4"/>
      <c r="K96" s="5">
        <v>0</v>
      </c>
    </row>
    <row r="97" spans="1:11" ht="15">
      <c r="A97" s="2" t="s">
        <v>25</v>
      </c>
      <c r="B97" s="14"/>
      <c r="C97" s="14"/>
      <c r="D97" s="14"/>
      <c r="E97" s="14"/>
      <c r="F97" s="14"/>
      <c r="G97" s="14"/>
      <c r="H97" s="14"/>
      <c r="I97" s="14"/>
      <c r="J97" s="4"/>
      <c r="K97" s="5">
        <v>0</v>
      </c>
    </row>
    <row r="98" spans="1:11" ht="15">
      <c r="A98" s="2" t="s">
        <v>26</v>
      </c>
      <c r="B98" s="14"/>
      <c r="C98" s="14"/>
      <c r="D98" s="14"/>
      <c r="E98" s="14"/>
      <c r="F98" s="14"/>
      <c r="G98" s="14"/>
      <c r="H98" s="14"/>
      <c r="I98" s="14"/>
      <c r="J98" s="4"/>
      <c r="K98" s="5">
        <v>0</v>
      </c>
    </row>
    <row r="100" spans="1:9" ht="15">
      <c r="A100" s="1"/>
      <c r="B100" s="1" t="s">
        <v>37</v>
      </c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 t="s">
        <v>44</v>
      </c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11" ht="15">
      <c r="A103" s="2" t="s">
        <v>45</v>
      </c>
      <c r="B103" s="3"/>
      <c r="C103" s="3"/>
      <c r="D103" s="3"/>
      <c r="E103" s="3"/>
      <c r="F103" s="3"/>
      <c r="G103" s="3"/>
      <c r="H103" s="3"/>
      <c r="I103" s="3"/>
      <c r="J103" s="4"/>
      <c r="K103" s="15">
        <v>0</v>
      </c>
    </row>
    <row r="104" spans="1:12" ht="15">
      <c r="A104" s="2" t="s">
        <v>46</v>
      </c>
      <c r="B104" s="3"/>
      <c r="C104" s="3"/>
      <c r="D104" s="3"/>
      <c r="E104" s="3"/>
      <c r="F104" s="3"/>
      <c r="G104" s="3"/>
      <c r="H104" s="3"/>
      <c r="I104" s="3"/>
      <c r="J104" s="4"/>
      <c r="K104" s="15">
        <f>K71+K74-K91</f>
        <v>12858.890759493668</v>
      </c>
      <c r="L104" s="19"/>
    </row>
    <row r="105" spans="1:11" ht="15">
      <c r="A105" s="2" t="s">
        <v>2</v>
      </c>
      <c r="B105" s="3"/>
      <c r="C105" s="3"/>
      <c r="D105" s="3"/>
      <c r="E105" s="3"/>
      <c r="F105" s="3"/>
      <c r="G105" s="3"/>
      <c r="H105" s="3"/>
      <c r="I105" s="3"/>
      <c r="J105" s="4"/>
      <c r="K105" s="16">
        <f>'[1]Лист1'!$C$398</f>
        <v>1250.6962025316454</v>
      </c>
    </row>
    <row r="106" spans="1:11" ht="15">
      <c r="A106" s="2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7">
        <v>27</v>
      </c>
    </row>
    <row r="107" spans="1:11" ht="15">
      <c r="A107" s="2" t="s">
        <v>47</v>
      </c>
      <c r="B107" s="3"/>
      <c r="C107" s="3"/>
      <c r="D107" s="3"/>
      <c r="E107" s="3"/>
      <c r="F107" s="3"/>
      <c r="G107" s="3"/>
      <c r="H107" s="3"/>
      <c r="I107" s="3"/>
      <c r="J107" s="4"/>
      <c r="K107" s="18">
        <f>5928.32*3</f>
        <v>17784.96</v>
      </c>
    </row>
    <row r="108" spans="1:11" ht="15">
      <c r="A108" s="2" t="s">
        <v>48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v>11392</v>
      </c>
    </row>
    <row r="109" spans="1:11" ht="15.75">
      <c r="A109" s="2"/>
      <c r="B109" s="7" t="s">
        <v>5</v>
      </c>
      <c r="C109" s="7"/>
      <c r="D109" s="3"/>
      <c r="E109" s="3"/>
      <c r="F109" s="3"/>
      <c r="G109" s="3"/>
      <c r="H109" s="3"/>
      <c r="I109" s="3"/>
      <c r="J109" s="4"/>
      <c r="K109" s="17"/>
    </row>
    <row r="110" spans="1:11" ht="15.75">
      <c r="A110" s="8" t="s">
        <v>6</v>
      </c>
      <c r="B110" s="3"/>
      <c r="C110" s="3"/>
      <c r="D110" s="3"/>
      <c r="E110" s="3"/>
      <c r="F110" s="3"/>
      <c r="G110" s="3"/>
      <c r="H110" s="3"/>
      <c r="I110" s="3"/>
      <c r="J110" s="4"/>
      <c r="K110" s="18">
        <f>K77</f>
        <v>8892.449999999999</v>
      </c>
    </row>
    <row r="111" spans="1:11" ht="15.75">
      <c r="A111" s="8" t="s">
        <v>7</v>
      </c>
      <c r="B111" s="3"/>
      <c r="C111" s="3"/>
      <c r="D111" s="3"/>
      <c r="E111" s="3"/>
      <c r="F111" s="3"/>
      <c r="G111" s="3"/>
      <c r="H111" s="3"/>
      <c r="I111" s="3"/>
      <c r="J111" s="4"/>
      <c r="K111" s="18">
        <f>K78</f>
        <v>3376.8797468354433</v>
      </c>
    </row>
    <row r="112" spans="1:11" ht="15.75">
      <c r="A112" s="8" t="s">
        <v>8</v>
      </c>
      <c r="B112" s="3"/>
      <c r="C112" s="3"/>
      <c r="D112" s="3"/>
      <c r="E112" s="3"/>
      <c r="F112" s="3"/>
      <c r="G112" s="3"/>
      <c r="H112" s="3"/>
      <c r="I112" s="3"/>
      <c r="J112" s="4"/>
      <c r="K112" s="18">
        <v>0</v>
      </c>
    </row>
    <row r="113" spans="1:11" ht="15.75">
      <c r="A113" s="8" t="s">
        <v>9</v>
      </c>
      <c r="B113" s="7"/>
      <c r="C113" s="7"/>
      <c r="D113" s="7"/>
      <c r="E113" s="7"/>
      <c r="F113" s="7"/>
      <c r="G113" s="7"/>
      <c r="H113" s="7"/>
      <c r="I113" s="3"/>
      <c r="J113" s="4"/>
      <c r="K113" s="17">
        <f>K114+K115+K116+K117+K118+K119+K120+K121+K122+K123</f>
        <v>830</v>
      </c>
    </row>
    <row r="114" spans="1:11" ht="15">
      <c r="A114" s="2" t="s">
        <v>10</v>
      </c>
      <c r="B114" s="3"/>
      <c r="C114" s="3"/>
      <c r="D114" s="3"/>
      <c r="E114" s="3"/>
      <c r="F114" s="3"/>
      <c r="G114" s="3"/>
      <c r="H114" s="3"/>
      <c r="I114" s="3"/>
      <c r="J114" s="4"/>
      <c r="K114" s="5">
        <v>0</v>
      </c>
    </row>
    <row r="115" spans="1:11" ht="15">
      <c r="A115" s="2" t="s">
        <v>11</v>
      </c>
      <c r="B115" s="3"/>
      <c r="C115" s="3"/>
      <c r="D115" s="3"/>
      <c r="E115" s="3"/>
      <c r="F115" s="3"/>
      <c r="G115" s="3"/>
      <c r="H115" s="3"/>
      <c r="I115" s="3"/>
      <c r="J115" s="4"/>
      <c r="K115" s="5">
        <v>0</v>
      </c>
    </row>
    <row r="116" spans="1:11" ht="15">
      <c r="A116" s="2" t="s">
        <v>12</v>
      </c>
      <c r="B116" s="3"/>
      <c r="C116" s="3"/>
      <c r="D116" s="3"/>
      <c r="E116" s="3"/>
      <c r="F116" s="3"/>
      <c r="G116" s="3"/>
      <c r="H116" s="3"/>
      <c r="I116" s="3"/>
      <c r="J116" s="4"/>
      <c r="K116" s="5">
        <v>0</v>
      </c>
    </row>
    <row r="117" spans="1:11" ht="15">
      <c r="A117" s="2" t="s">
        <v>13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30</v>
      </c>
    </row>
    <row r="118" spans="1:11" ht="15">
      <c r="A118" s="9" t="s">
        <v>14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5">
        <v>0</v>
      </c>
    </row>
    <row r="119" spans="1:11" ht="15">
      <c r="A119" s="2" t="s">
        <v>15</v>
      </c>
      <c r="B119" s="3"/>
      <c r="C119" s="3"/>
      <c r="D119" s="3"/>
      <c r="E119" s="3"/>
      <c r="F119" s="3"/>
      <c r="G119" s="3"/>
      <c r="H119" s="3"/>
      <c r="I119" s="3"/>
      <c r="J119" s="4"/>
      <c r="K119" s="5">
        <v>0</v>
      </c>
    </row>
    <row r="120" spans="1:11" ht="15">
      <c r="A120" s="2" t="s">
        <v>16</v>
      </c>
      <c r="B120" s="3"/>
      <c r="C120" s="3"/>
      <c r="D120" s="3"/>
      <c r="E120" s="3"/>
      <c r="F120" s="3"/>
      <c r="G120" s="3"/>
      <c r="H120" s="3"/>
      <c r="I120" s="3"/>
      <c r="J120" s="4"/>
      <c r="K120" s="5">
        <v>0</v>
      </c>
    </row>
    <row r="121" spans="1:11" ht="15">
      <c r="A121" s="9" t="s">
        <v>17</v>
      </c>
      <c r="B121" s="10"/>
      <c r="C121" s="10"/>
      <c r="D121" s="10"/>
      <c r="E121" s="10"/>
      <c r="F121" s="10"/>
      <c r="G121" s="10"/>
      <c r="H121" s="10"/>
      <c r="I121" s="10"/>
      <c r="J121" s="11"/>
      <c r="K121" s="5">
        <v>0</v>
      </c>
    </row>
    <row r="122" spans="1:11" ht="15">
      <c r="A122" s="2" t="s">
        <v>18</v>
      </c>
      <c r="B122" s="3"/>
      <c r="C122" s="3"/>
      <c r="D122" s="3"/>
      <c r="E122" s="3"/>
      <c r="F122" s="3"/>
      <c r="G122" s="3"/>
      <c r="H122" s="3"/>
      <c r="I122" s="3"/>
      <c r="J122" s="4"/>
      <c r="K122" s="5">
        <v>0</v>
      </c>
    </row>
    <row r="123" spans="1:11" ht="15">
      <c r="A123" s="2" t="s">
        <v>43</v>
      </c>
      <c r="B123" s="3"/>
      <c r="C123" s="3"/>
      <c r="D123" s="3"/>
      <c r="E123" s="3"/>
      <c r="F123" s="3"/>
      <c r="G123" s="3"/>
      <c r="H123" s="3"/>
      <c r="I123" s="3"/>
      <c r="J123" s="4"/>
      <c r="K123" s="5">
        <v>800</v>
      </c>
    </row>
    <row r="124" spans="1:11" ht="15">
      <c r="A124" s="9" t="s">
        <v>19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18">
        <f>K110+K111+K112+K113</f>
        <v>13099.329746835443</v>
      </c>
    </row>
    <row r="125" spans="1:11" ht="15.75">
      <c r="A125" s="12"/>
      <c r="B125" s="7" t="s">
        <v>20</v>
      </c>
      <c r="C125" s="13"/>
      <c r="D125" s="13"/>
      <c r="E125" s="14"/>
      <c r="F125" s="14"/>
      <c r="G125" s="14"/>
      <c r="H125" s="14"/>
      <c r="I125" s="14"/>
      <c r="J125" s="4"/>
      <c r="K125" s="5"/>
    </row>
    <row r="126" spans="1:11" ht="15">
      <c r="A126" s="2" t="s">
        <v>21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>
        <v>0</v>
      </c>
    </row>
    <row r="127" spans="1:11" ht="15">
      <c r="A127" s="2" t="s">
        <v>22</v>
      </c>
      <c r="B127" s="14"/>
      <c r="C127" s="14"/>
      <c r="D127" s="14"/>
      <c r="E127" s="14"/>
      <c r="F127" s="14"/>
      <c r="G127" s="14"/>
      <c r="H127" s="14"/>
      <c r="I127" s="14"/>
      <c r="J127" s="4"/>
      <c r="K127" s="6">
        <v>0</v>
      </c>
    </row>
    <row r="128" spans="1:11" ht="15">
      <c r="A128" s="2" t="s">
        <v>36</v>
      </c>
      <c r="B128" s="14"/>
      <c r="C128" s="14"/>
      <c r="D128" s="14"/>
      <c r="E128" s="14"/>
      <c r="F128" s="14"/>
      <c r="G128" s="14"/>
      <c r="H128" s="14"/>
      <c r="I128" s="14"/>
      <c r="J128" s="4"/>
      <c r="K128" s="18">
        <v>660</v>
      </c>
    </row>
    <row r="129" spans="1:11" ht="15">
      <c r="A129" s="2" t="s">
        <v>24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>
        <v>0</v>
      </c>
    </row>
    <row r="130" spans="1:11" ht="15">
      <c r="A130" s="2" t="s">
        <v>25</v>
      </c>
      <c r="B130" s="14"/>
      <c r="C130" s="14"/>
      <c r="D130" s="14"/>
      <c r="E130" s="14"/>
      <c r="F130" s="14"/>
      <c r="G130" s="14"/>
      <c r="H130" s="14"/>
      <c r="I130" s="14"/>
      <c r="J130" s="4"/>
      <c r="K130" s="5">
        <v>0</v>
      </c>
    </row>
    <row r="131" spans="1:11" ht="15">
      <c r="A131" s="2" t="s">
        <v>26</v>
      </c>
      <c r="B131" s="14"/>
      <c r="C131" s="14"/>
      <c r="D131" s="14"/>
      <c r="E131" s="14"/>
      <c r="F131" s="14"/>
      <c r="G131" s="14"/>
      <c r="H131" s="14"/>
      <c r="I131" s="14"/>
      <c r="J131" s="4"/>
      <c r="K131" s="5">
        <v>0</v>
      </c>
    </row>
    <row r="133" spans="1:12" ht="15">
      <c r="A133" s="2" t="s">
        <v>49</v>
      </c>
      <c r="B133" s="3"/>
      <c r="C133" s="3"/>
      <c r="D133" s="3"/>
      <c r="E133" s="3"/>
      <c r="F133" s="3"/>
      <c r="G133" s="3"/>
      <c r="H133" s="3"/>
      <c r="I133" s="3"/>
      <c r="J133" s="4"/>
      <c r="K133" s="17"/>
      <c r="L133" s="19"/>
    </row>
    <row r="134" spans="1:11" ht="15">
      <c r="A134" s="2" t="s">
        <v>50</v>
      </c>
      <c r="B134" s="3"/>
      <c r="C134" s="3"/>
      <c r="D134" s="3"/>
      <c r="E134" s="3"/>
      <c r="F134" s="3"/>
      <c r="G134" s="3"/>
      <c r="H134" s="3"/>
      <c r="I134" s="3"/>
      <c r="J134" s="4"/>
      <c r="K134" s="15">
        <v>17544.5</v>
      </c>
    </row>
    <row r="135" spans="1:11" ht="15">
      <c r="A135" s="2" t="s">
        <v>51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7">
        <v>11392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dcterms:created xsi:type="dcterms:W3CDTF">2012-04-11T04:13:08Z</dcterms:created>
  <dcterms:modified xsi:type="dcterms:W3CDTF">2013-01-07T21:44:28Z</dcterms:modified>
  <cp:category/>
  <cp:version/>
  <cp:contentType/>
  <cp:contentStatus/>
</cp:coreProperties>
</file>