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<sst xmlns="http://schemas.openxmlformats.org/spreadsheetml/2006/main" count="127" uniqueCount="50">
  <si>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</si>
  <si>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</si>
  <si>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</si>
  <si>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</si>
  <si>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</si>
  <si>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</si>
  <si>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</si>
  <si>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</si>
  <si>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</si>
  <si>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</si>
  <si>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</si>
  <si>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</si>
  <si>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</si>
  <si>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</si>
  <si>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</si>
  <si>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</si>
  <si>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</si>
  <si>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</si>
  <si>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</si>
  <si>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</si>
  <si>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</si>
  <si>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</si>
  <si>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</si>
  <si>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</si>
  <si>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</si>
  <si>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</si>
  <si>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</si>
  <si>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</si>
  <si>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</si>
  <si>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37 Подгорный пер. за 1 квартал 2012г.</t>
  </si>
  <si>
    <t>коммунальным услугам жилого дома № 37 Подгорный пер. за 2 квартал 2012г.</t>
  </si>
  <si>
    <t>2. Остаток денежных средств по содержанию и текущему ремонту жилого дома на 01.04.2012г.</t>
  </si>
  <si>
    <t>1. Задолженность по содержанию и текущему ремонту жилого дома на 01.04.2012 года</t>
  </si>
  <si>
    <t>6. задолженность на 01.07.2012г.</t>
  </si>
  <si>
    <t xml:space="preserve">5.начислено за 2 квартал 2012г. </t>
  </si>
  <si>
    <t>коммунальным услугам жилого дома № 37 Подгорный пер.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</si>
  <si>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</si>
  <si>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</si>
  <si>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</si>
  <si>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</si>
  <si>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37 Подгорный пер.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</si>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</sst>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3">
          <cell r="BD93">
            <v>626</v>
          </cell>
          <cell r="BI93">
            <v>2473</v>
          </cell>
        </row>
        <row r="192">
          <cell r="BD192">
            <v>664</v>
          </cell>
          <cell r="BI192">
            <v>3026</v>
          </cell>
        </row>
        <row r="405">
          <cell r="E405">
            <v>13027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99">
      <selection activeCell="F139" sqref="F13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6">
        <v>11408.5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7">
        <v>1265.7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8">
        <v>24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9">
        <f>K6*7.91*3</f>
        <v>30035.061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9">
        <f>'[1]Лист1'!$E$405</f>
        <v>13027</v>
      </c>
    </row>
    <row r="10" spans="1:11" ht="15.75">
      <c r="A10" s="2"/>
      <c r="B10" s="8" t="s">
        <v>5</v>
      </c>
      <c r="C10" s="8"/>
      <c r="D10" s="3"/>
      <c r="E10" s="3"/>
      <c r="F10" s="3"/>
      <c r="G10" s="3"/>
      <c r="H10" s="3"/>
      <c r="I10" s="3"/>
      <c r="J10" s="4"/>
      <c r="K10" s="18"/>
    </row>
    <row r="11" spans="1:11" ht="15.75">
      <c r="A11" s="9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9">
        <f>K6*2.37*3</f>
        <v>8999.127</v>
      </c>
    </row>
    <row r="12" spans="1:11" ht="15.75">
      <c r="A12" s="9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9">
        <f>K6*0.9*3</f>
        <v>3417.3900000000003</v>
      </c>
    </row>
    <row r="13" spans="1:11" ht="15.75">
      <c r="A13" s="9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9">
        <v>1902</v>
      </c>
    </row>
    <row r="14" spans="1:11" ht="15.75">
      <c r="A14" s="9" t="s">
        <v>9</v>
      </c>
      <c r="B14" s="8"/>
      <c r="C14" s="8"/>
      <c r="D14" s="8"/>
      <c r="E14" s="8"/>
      <c r="F14" s="8"/>
      <c r="G14" s="8"/>
      <c r="H14" s="8"/>
      <c r="I14" s="3"/>
      <c r="J14" s="4"/>
      <c r="K14" s="18">
        <f>K15+K16+K17+K18+K19+K20+K21+K22+K23+K24</f>
        <v>3487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6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6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6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6">
        <v>0</v>
      </c>
    </row>
    <row r="19" spans="1:11" ht="15">
      <c r="A19" s="10" t="s">
        <v>14</v>
      </c>
      <c r="B19" s="11"/>
      <c r="C19" s="11"/>
      <c r="D19" s="11"/>
      <c r="E19" s="11"/>
      <c r="F19" s="11"/>
      <c r="G19" s="11"/>
      <c r="H19" s="11"/>
      <c r="I19" s="11"/>
      <c r="J19" s="12"/>
      <c r="K19" s="6">
        <v>2194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6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6">
        <v>0</v>
      </c>
    </row>
    <row r="22" spans="1:11" ht="15">
      <c r="A22" s="10" t="s">
        <v>17</v>
      </c>
      <c r="B22" s="11"/>
      <c r="C22" s="11"/>
      <c r="D22" s="11"/>
      <c r="E22" s="11"/>
      <c r="F22" s="11"/>
      <c r="G22" s="11"/>
      <c r="H22" s="11"/>
      <c r="I22" s="11"/>
      <c r="J22" s="12"/>
      <c r="K22" s="6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6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6">
        <v>1293</v>
      </c>
    </row>
    <row r="25" spans="1:11" ht="15">
      <c r="A25" s="10" t="s">
        <v>20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v>17805</v>
      </c>
    </row>
    <row r="26" spans="1:11" ht="15.75">
      <c r="A26" s="13"/>
      <c r="B26" s="8" t="s">
        <v>21</v>
      </c>
      <c r="C26" s="14"/>
      <c r="D26" s="14"/>
      <c r="E26" s="15"/>
      <c r="F26" s="15"/>
      <c r="G26" s="15"/>
      <c r="H26" s="15"/>
      <c r="I26" s="15"/>
      <c r="J26" s="4"/>
      <c r="K26" s="6"/>
    </row>
    <row r="27" spans="1:11" ht="15">
      <c r="A27" s="2" t="s">
        <v>22</v>
      </c>
      <c r="B27" s="15"/>
      <c r="C27" s="15"/>
      <c r="D27" s="15"/>
      <c r="E27" s="15"/>
      <c r="F27" s="15"/>
      <c r="G27" s="15"/>
      <c r="H27" s="15"/>
      <c r="I27" s="15"/>
      <c r="J27" s="4"/>
      <c r="K27" s="7">
        <v>0</v>
      </c>
    </row>
    <row r="28" spans="1:11" ht="15">
      <c r="A28" s="2" t="s">
        <v>23</v>
      </c>
      <c r="B28" s="15"/>
      <c r="C28" s="15"/>
      <c r="D28" s="15"/>
      <c r="E28" s="15"/>
      <c r="F28" s="15"/>
      <c r="G28" s="15"/>
      <c r="H28" s="15"/>
      <c r="I28" s="15"/>
      <c r="J28" s="4"/>
      <c r="K28" s="7">
        <v>0</v>
      </c>
    </row>
    <row r="29" spans="1:11" ht="15">
      <c r="A29" s="2" t="s">
        <v>24</v>
      </c>
      <c r="B29" s="15"/>
      <c r="C29" s="15"/>
      <c r="D29" s="15"/>
      <c r="E29" s="15"/>
      <c r="F29" s="15"/>
      <c r="G29" s="15"/>
      <c r="H29" s="15"/>
      <c r="I29" s="15"/>
      <c r="J29" s="4"/>
      <c r="K29" s="7">
        <v>0</v>
      </c>
    </row>
    <row r="30" spans="1:11" ht="15">
      <c r="A30" s="2" t="s">
        <v>25</v>
      </c>
      <c r="B30" s="15"/>
      <c r="C30" s="15"/>
      <c r="D30" s="15"/>
      <c r="E30" s="15"/>
      <c r="F30" s="15"/>
      <c r="G30" s="15"/>
      <c r="H30" s="15"/>
      <c r="I30" s="15"/>
      <c r="J30" s="4"/>
      <c r="K30" s="6">
        <v>0</v>
      </c>
    </row>
    <row r="31" spans="1:11" ht="15">
      <c r="A31" s="2" t="s">
        <v>26</v>
      </c>
      <c r="B31" s="15"/>
      <c r="C31" s="15"/>
      <c r="D31" s="15"/>
      <c r="E31" s="15"/>
      <c r="F31" s="15"/>
      <c r="G31" s="15"/>
      <c r="H31" s="15"/>
      <c r="I31" s="15"/>
      <c r="J31" s="4"/>
      <c r="K31" s="6">
        <v>0</v>
      </c>
    </row>
    <row r="32" spans="1:11" ht="15">
      <c r="A32" s="2" t="s">
        <v>27</v>
      </c>
      <c r="B32" s="15"/>
      <c r="C32" s="15"/>
      <c r="D32" s="15"/>
      <c r="E32" s="15"/>
      <c r="F32" s="15"/>
      <c r="G32" s="15"/>
      <c r="H32" s="15"/>
      <c r="I32" s="15"/>
      <c r="J32" s="4"/>
      <c r="K32" s="6">
        <v>0</v>
      </c>
    </row>
    <row r="34" spans="1:9" ht="15">
      <c r="A34" s="1"/>
      <c r="B34" s="1" t="s">
        <v>46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32</v>
      </c>
      <c r="B37" s="3"/>
      <c r="C37" s="3"/>
      <c r="D37" s="3"/>
      <c r="E37" s="3"/>
      <c r="F37" s="3"/>
      <c r="G37" s="3"/>
      <c r="H37" s="3"/>
      <c r="I37" s="3"/>
      <c r="J37" s="4"/>
      <c r="K37" s="5">
        <v>0</v>
      </c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6">
        <v>23638.4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7">
        <v>1265.7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8">
        <v>24</v>
      </c>
    </row>
    <row r="41" spans="1:11" ht="15">
      <c r="A41" s="2" t="s">
        <v>34</v>
      </c>
      <c r="B41" s="3"/>
      <c r="C41" s="3"/>
      <c r="D41" s="3"/>
      <c r="E41" s="3"/>
      <c r="F41" s="3"/>
      <c r="G41" s="3"/>
      <c r="H41" s="3"/>
      <c r="I41" s="3"/>
      <c r="J41" s="4"/>
      <c r="K41" s="19">
        <f>K8</f>
        <v>30035.061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9">
        <v>8065</v>
      </c>
    </row>
    <row r="43" spans="1:11" ht="15.75">
      <c r="A43" s="2"/>
      <c r="B43" s="8" t="s">
        <v>5</v>
      </c>
      <c r="C43" s="8"/>
      <c r="D43" s="3"/>
      <c r="E43" s="3"/>
      <c r="F43" s="3"/>
      <c r="G43" s="3"/>
      <c r="H43" s="3"/>
      <c r="I43" s="3"/>
      <c r="J43" s="4"/>
      <c r="K43" s="18"/>
    </row>
    <row r="44" spans="1:11" ht="15.75">
      <c r="A44" s="9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9">
        <f>K11</f>
        <v>8999.127</v>
      </c>
    </row>
    <row r="45" spans="1:11" ht="15.75">
      <c r="A45" s="9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9">
        <f>K12</f>
        <v>3417.3900000000003</v>
      </c>
    </row>
    <row r="46" spans="1:11" ht="15.75">
      <c r="A46" s="9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9">
        <f>K13</f>
        <v>1902</v>
      </c>
    </row>
    <row r="47" spans="1:11" ht="15.75">
      <c r="A47" s="9" t="s">
        <v>9</v>
      </c>
      <c r="B47" s="8"/>
      <c r="C47" s="8"/>
      <c r="D47" s="8"/>
      <c r="E47" s="8"/>
      <c r="F47" s="8"/>
      <c r="G47" s="8"/>
      <c r="H47" s="8"/>
      <c r="I47" s="3"/>
      <c r="J47" s="4"/>
      <c r="K47" s="19">
        <f>K48+K49+K50+K51+K52+K53+K54+K55+K56+K57</f>
        <v>12770.966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6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6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6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6">
        <v>10342</v>
      </c>
    </row>
    <row r="52" spans="1:11" ht="15">
      <c r="A52" s="10" t="s">
        <v>14</v>
      </c>
      <c r="B52" s="11"/>
      <c r="C52" s="11"/>
      <c r="D52" s="11"/>
      <c r="E52" s="11"/>
      <c r="F52" s="11"/>
      <c r="G52" s="11"/>
      <c r="H52" s="11"/>
      <c r="I52" s="11"/>
      <c r="J52" s="12"/>
      <c r="K52" s="6">
        <v>1948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6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6">
        <v>0</v>
      </c>
    </row>
    <row r="55" spans="1:11" ht="15">
      <c r="A55" s="10" t="s">
        <v>17</v>
      </c>
      <c r="B55" s="11"/>
      <c r="C55" s="11"/>
      <c r="D55" s="11"/>
      <c r="E55" s="11"/>
      <c r="F55" s="11"/>
      <c r="G55" s="11"/>
      <c r="H55" s="11"/>
      <c r="I55" s="11"/>
      <c r="J55" s="12"/>
      <c r="K55" s="6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6">
        <v>0</v>
      </c>
    </row>
    <row r="57" spans="1:11" ht="15">
      <c r="A57" s="2" t="s">
        <v>19</v>
      </c>
      <c r="B57" s="3"/>
      <c r="C57" s="3"/>
      <c r="D57" s="3"/>
      <c r="E57" s="3"/>
      <c r="F57" s="3"/>
      <c r="G57" s="3"/>
      <c r="H57" s="3"/>
      <c r="I57" s="3"/>
      <c r="J57" s="4"/>
      <c r="K57" s="20">
        <f>K39*0.38</f>
        <v>480.966</v>
      </c>
    </row>
    <row r="58" spans="1:11" ht="15">
      <c r="A58" s="10" t="s">
        <v>20</v>
      </c>
      <c r="B58" s="11"/>
      <c r="C58" s="11"/>
      <c r="D58" s="11"/>
      <c r="E58" s="11"/>
      <c r="F58" s="11"/>
      <c r="G58" s="11"/>
      <c r="H58" s="11"/>
      <c r="I58" s="11"/>
      <c r="J58" s="12"/>
      <c r="K58" s="19">
        <f>K44+K45+K46+K47</f>
        <v>27089.483</v>
      </c>
    </row>
    <row r="59" spans="1:11" ht="15.75">
      <c r="A59" s="13"/>
      <c r="B59" s="8" t="s">
        <v>21</v>
      </c>
      <c r="C59" s="14"/>
      <c r="D59" s="14"/>
      <c r="E59" s="15"/>
      <c r="F59" s="15"/>
      <c r="G59" s="15"/>
      <c r="H59" s="15"/>
      <c r="I59" s="15"/>
      <c r="J59" s="4"/>
      <c r="K59" s="6"/>
    </row>
    <row r="60" spans="1:11" ht="15">
      <c r="A60" s="2" t="s">
        <v>22</v>
      </c>
      <c r="B60" s="15"/>
      <c r="C60" s="15"/>
      <c r="D60" s="15"/>
      <c r="E60" s="15"/>
      <c r="F60" s="15"/>
      <c r="G60" s="15"/>
      <c r="H60" s="15"/>
      <c r="I60" s="15"/>
      <c r="J60" s="4"/>
      <c r="K60" s="7">
        <v>0</v>
      </c>
    </row>
    <row r="61" spans="1:11" ht="15">
      <c r="A61" s="2" t="s">
        <v>23</v>
      </c>
      <c r="B61" s="15"/>
      <c r="C61" s="15"/>
      <c r="D61" s="15"/>
      <c r="E61" s="15"/>
      <c r="F61" s="15"/>
      <c r="G61" s="15"/>
      <c r="H61" s="15"/>
      <c r="I61" s="15"/>
      <c r="J61" s="4"/>
      <c r="K61" s="7">
        <v>0</v>
      </c>
    </row>
    <row r="62" spans="1:11" ht="15">
      <c r="A62" s="2" t="s">
        <v>24</v>
      </c>
      <c r="B62" s="15"/>
      <c r="C62" s="15"/>
      <c r="D62" s="15"/>
      <c r="E62" s="15"/>
      <c r="F62" s="15"/>
      <c r="G62" s="15"/>
      <c r="H62" s="15"/>
      <c r="I62" s="15"/>
      <c r="J62" s="4"/>
      <c r="K62" s="7">
        <v>0</v>
      </c>
    </row>
    <row r="63" spans="1:11" ht="15">
      <c r="A63" s="2" t="s">
        <v>25</v>
      </c>
      <c r="B63" s="15"/>
      <c r="C63" s="15"/>
      <c r="D63" s="15"/>
      <c r="E63" s="15"/>
      <c r="F63" s="15"/>
      <c r="G63" s="15"/>
      <c r="H63" s="15"/>
      <c r="I63" s="15"/>
      <c r="J63" s="4"/>
      <c r="K63" s="6">
        <v>0</v>
      </c>
    </row>
    <row r="64" spans="1:11" ht="15">
      <c r="A64" s="2" t="s">
        <v>26</v>
      </c>
      <c r="B64" s="15"/>
      <c r="C64" s="15"/>
      <c r="D64" s="15"/>
      <c r="E64" s="15"/>
      <c r="F64" s="15"/>
      <c r="G64" s="15"/>
      <c r="H64" s="15"/>
      <c r="I64" s="15"/>
      <c r="J64" s="4"/>
      <c r="K64" s="6">
        <v>0</v>
      </c>
    </row>
    <row r="65" spans="1:11" ht="15">
      <c r="A65" s="2" t="s">
        <v>27</v>
      </c>
      <c r="B65" s="15"/>
      <c r="C65" s="15"/>
      <c r="D65" s="15"/>
      <c r="E65" s="15"/>
      <c r="F65" s="15"/>
      <c r="G65" s="15"/>
      <c r="H65" s="15"/>
      <c r="I65" s="15"/>
      <c r="J65" s="4"/>
      <c r="K65" s="6">
        <v>0</v>
      </c>
    </row>
    <row r="67" spans="1:9" ht="15">
      <c r="A67" s="1"/>
      <c r="B67" s="1" t="s">
        <v>46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35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1" ht="15">
      <c r="A70" s="2" t="s">
        <v>36</v>
      </c>
      <c r="B70" s="3"/>
      <c r="C70" s="3"/>
      <c r="D70" s="3"/>
      <c r="E70" s="3"/>
      <c r="F70" s="3"/>
      <c r="G70" s="3"/>
      <c r="H70" s="3"/>
      <c r="I70" s="3"/>
      <c r="J70" s="4"/>
      <c r="K70" s="5">
        <v>0</v>
      </c>
    </row>
    <row r="71" spans="1:11" ht="15">
      <c r="A71" s="2" t="s">
        <v>37</v>
      </c>
      <c r="B71" s="3"/>
      <c r="C71" s="3"/>
      <c r="D71" s="3"/>
      <c r="E71" s="3"/>
      <c r="F71" s="3"/>
      <c r="G71" s="3"/>
      <c r="H71" s="3"/>
      <c r="I71" s="3"/>
      <c r="J71" s="4"/>
      <c r="K71" s="16">
        <v>26584.3</v>
      </c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7">
        <v>1265.7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8">
        <v>24</v>
      </c>
    </row>
    <row r="74" spans="1:11" ht="15">
      <c r="A74" s="2" t="s">
        <v>38</v>
      </c>
      <c r="B74" s="3"/>
      <c r="C74" s="3"/>
      <c r="D74" s="3"/>
      <c r="E74" s="3"/>
      <c r="F74" s="3"/>
      <c r="G74" s="3"/>
      <c r="H74" s="3"/>
      <c r="I74" s="3"/>
      <c r="J74" s="4"/>
      <c r="K74" s="19">
        <v>30035</v>
      </c>
    </row>
    <row r="75" spans="1:11" ht="15">
      <c r="A75" s="2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9">
        <v>7903</v>
      </c>
    </row>
    <row r="76" spans="1:11" ht="15.75">
      <c r="A76" s="2"/>
      <c r="B76" s="8" t="s">
        <v>5</v>
      </c>
      <c r="C76" s="8"/>
      <c r="D76" s="3"/>
      <c r="E76" s="3"/>
      <c r="F76" s="3"/>
      <c r="G76" s="3"/>
      <c r="H76" s="3"/>
      <c r="I76" s="3"/>
      <c r="J76" s="4"/>
      <c r="K76" s="18"/>
    </row>
    <row r="77" spans="1:11" ht="15.75">
      <c r="A77" s="9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9">
        <f>K44</f>
        <v>8999.127</v>
      </c>
    </row>
    <row r="78" spans="1:11" ht="15.75">
      <c r="A78" s="9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9">
        <f>K45</f>
        <v>3417.3900000000003</v>
      </c>
    </row>
    <row r="79" spans="1:11" ht="15.75">
      <c r="A79" s="9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9">
        <v>0</v>
      </c>
    </row>
    <row r="80" spans="1:11" ht="15.75">
      <c r="A80" s="9" t="s">
        <v>9</v>
      </c>
      <c r="B80" s="8"/>
      <c r="C80" s="8"/>
      <c r="D80" s="8"/>
      <c r="E80" s="8"/>
      <c r="F80" s="8"/>
      <c r="G80" s="8"/>
      <c r="H80" s="8"/>
      <c r="I80" s="3"/>
      <c r="J80" s="4"/>
      <c r="K80" s="19">
        <f>K81+K82+K83+K84+K85+K86+K87+K88+K89+K90</f>
        <v>6606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6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6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6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6">
        <v>0</v>
      </c>
    </row>
    <row r="85" spans="1:11" ht="15">
      <c r="A85" s="10" t="s">
        <v>14</v>
      </c>
      <c r="B85" s="11"/>
      <c r="C85" s="11"/>
      <c r="D85" s="11"/>
      <c r="E85" s="11"/>
      <c r="F85" s="11"/>
      <c r="G85" s="11"/>
      <c r="H85" s="11"/>
      <c r="I85" s="11"/>
      <c r="J85" s="12"/>
      <c r="K85" s="6">
        <v>6606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6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6">
        <v>0</v>
      </c>
    </row>
    <row r="88" spans="1:11" ht="15">
      <c r="A88" s="10" t="s">
        <v>17</v>
      </c>
      <c r="B88" s="11"/>
      <c r="C88" s="11"/>
      <c r="D88" s="11"/>
      <c r="E88" s="11"/>
      <c r="F88" s="11"/>
      <c r="G88" s="11"/>
      <c r="H88" s="11"/>
      <c r="I88" s="11"/>
      <c r="J88" s="12"/>
      <c r="K88" s="6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6">
        <v>0</v>
      </c>
    </row>
    <row r="90" spans="1:11" ht="15">
      <c r="A90" s="2" t="s">
        <v>19</v>
      </c>
      <c r="B90" s="3"/>
      <c r="C90" s="3"/>
      <c r="D90" s="3"/>
      <c r="E90" s="3"/>
      <c r="F90" s="3"/>
      <c r="G90" s="3"/>
      <c r="H90" s="3"/>
      <c r="I90" s="3"/>
      <c r="J90" s="4"/>
      <c r="K90" s="20">
        <v>0</v>
      </c>
    </row>
    <row r="91" spans="1:11" ht="15">
      <c r="A91" s="10" t="s">
        <v>20</v>
      </c>
      <c r="B91" s="11"/>
      <c r="C91" s="11"/>
      <c r="D91" s="11"/>
      <c r="E91" s="11"/>
      <c r="F91" s="11"/>
      <c r="G91" s="11"/>
      <c r="H91" s="11"/>
      <c r="I91" s="11"/>
      <c r="J91" s="12"/>
      <c r="K91" s="19">
        <f>K77+K78+K79+K80</f>
        <v>19022.517</v>
      </c>
    </row>
    <row r="92" spans="1:11" ht="15.75">
      <c r="A92" s="13"/>
      <c r="B92" s="8" t="s">
        <v>21</v>
      </c>
      <c r="C92" s="14"/>
      <c r="D92" s="14"/>
      <c r="E92" s="15"/>
      <c r="F92" s="15"/>
      <c r="G92" s="15"/>
      <c r="H92" s="15"/>
      <c r="I92" s="15"/>
      <c r="J92" s="4"/>
      <c r="K92" s="6"/>
    </row>
    <row r="93" spans="1:11" ht="15">
      <c r="A93" s="2" t="s">
        <v>22</v>
      </c>
      <c r="B93" s="15"/>
      <c r="C93" s="15"/>
      <c r="D93" s="15"/>
      <c r="E93" s="15"/>
      <c r="F93" s="15"/>
      <c r="G93" s="15"/>
      <c r="H93" s="15"/>
      <c r="I93" s="15"/>
      <c r="J93" s="4"/>
      <c r="K93" s="7">
        <v>21444</v>
      </c>
    </row>
    <row r="94" spans="1:11" ht="15">
      <c r="A94" s="2" t="s">
        <v>23</v>
      </c>
      <c r="B94" s="15"/>
      <c r="C94" s="15"/>
      <c r="D94" s="15"/>
      <c r="E94" s="15"/>
      <c r="F94" s="15"/>
      <c r="G94" s="15"/>
      <c r="H94" s="15"/>
      <c r="I94" s="15"/>
      <c r="J94" s="4"/>
      <c r="K94" s="7">
        <v>0</v>
      </c>
    </row>
    <row r="95" spans="1:11" ht="15">
      <c r="A95" s="2" t="s">
        <v>45</v>
      </c>
      <c r="B95" s="15"/>
      <c r="C95" s="15"/>
      <c r="D95" s="15"/>
      <c r="E95" s="15"/>
      <c r="F95" s="15"/>
      <c r="G95" s="15"/>
      <c r="H95" s="15"/>
      <c r="I95" s="15"/>
      <c r="J95" s="4"/>
      <c r="K95" s="7">
        <v>852</v>
      </c>
    </row>
    <row r="96" spans="1:11" ht="15">
      <c r="A96" s="2" t="s">
        <v>25</v>
      </c>
      <c r="B96" s="15"/>
      <c r="C96" s="15"/>
      <c r="D96" s="15"/>
      <c r="E96" s="15"/>
      <c r="F96" s="15"/>
      <c r="G96" s="15"/>
      <c r="H96" s="15"/>
      <c r="I96" s="15"/>
      <c r="J96" s="4"/>
      <c r="K96" s="6">
        <v>0</v>
      </c>
    </row>
    <row r="97" spans="1:11" ht="15">
      <c r="A97" s="2" t="s">
        <v>26</v>
      </c>
      <c r="B97" s="15"/>
      <c r="C97" s="15"/>
      <c r="D97" s="15"/>
      <c r="E97" s="15"/>
      <c r="F97" s="15"/>
      <c r="G97" s="15"/>
      <c r="H97" s="15"/>
      <c r="I97" s="15"/>
      <c r="J97" s="4"/>
      <c r="K97" s="6">
        <v>0</v>
      </c>
    </row>
    <row r="98" spans="1:11" ht="15">
      <c r="A98" s="2" t="s">
        <v>27</v>
      </c>
      <c r="B98" s="15"/>
      <c r="C98" s="15"/>
      <c r="D98" s="15"/>
      <c r="E98" s="15"/>
      <c r="F98" s="15"/>
      <c r="G98" s="15"/>
      <c r="H98" s="15"/>
      <c r="I98" s="15"/>
      <c r="J98" s="4"/>
      <c r="K98" s="6">
        <v>0</v>
      </c>
    </row>
    <row r="100" spans="1:9" ht="15">
      <c r="A100" s="1"/>
      <c r="B100" s="1" t="s">
        <v>46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40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5">
      <c r="A103" s="2" t="s">
        <v>41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v>0</v>
      </c>
    </row>
    <row r="104" spans="1:12" ht="15">
      <c r="A104" s="2" t="s">
        <v>42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K71+K74-K91</f>
        <v>37596.783</v>
      </c>
      <c r="L104" s="21"/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v>1265.7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v>24</v>
      </c>
    </row>
    <row r="107" spans="1:11" ht="15">
      <c r="A107" s="2" t="s">
        <v>43</v>
      </c>
      <c r="B107" s="3"/>
      <c r="C107" s="3"/>
      <c r="D107" s="3"/>
      <c r="E107" s="3"/>
      <c r="F107" s="3"/>
      <c r="G107" s="3"/>
      <c r="H107" s="3"/>
      <c r="I107" s="3"/>
      <c r="J107" s="4"/>
      <c r="K107" s="19">
        <v>30035</v>
      </c>
    </row>
    <row r="108" spans="1:11" ht="15">
      <c r="A108" s="2" t="s">
        <v>44</v>
      </c>
      <c r="B108" s="3"/>
      <c r="C108" s="3"/>
      <c r="D108" s="3"/>
      <c r="E108" s="3"/>
      <c r="F108" s="3"/>
      <c r="G108" s="3"/>
      <c r="H108" s="3"/>
      <c r="I108" s="3"/>
      <c r="J108" s="4"/>
      <c r="K108" s="19">
        <v>7263</v>
      </c>
    </row>
    <row r="109" spans="1:11" ht="15.75">
      <c r="A109" s="2"/>
      <c r="B109" s="8" t="s">
        <v>5</v>
      </c>
      <c r="C109" s="8"/>
      <c r="D109" s="3"/>
      <c r="E109" s="3"/>
      <c r="F109" s="3"/>
      <c r="G109" s="3"/>
      <c r="H109" s="3"/>
      <c r="I109" s="3"/>
      <c r="J109" s="4"/>
      <c r="K109" s="18"/>
    </row>
    <row r="110" spans="1:11" ht="15.75">
      <c r="A110" s="9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9">
        <f>K77</f>
        <v>8999.127</v>
      </c>
    </row>
    <row r="111" spans="1:11" ht="15.75">
      <c r="A111" s="9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9">
        <f>K78</f>
        <v>3417.3900000000003</v>
      </c>
    </row>
    <row r="112" spans="1:11" ht="15.75">
      <c r="A112" s="9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9">
        <v>0</v>
      </c>
    </row>
    <row r="113" spans="1:11" ht="15.75">
      <c r="A113" s="9" t="s">
        <v>9</v>
      </c>
      <c r="B113" s="8"/>
      <c r="C113" s="8"/>
      <c r="D113" s="8"/>
      <c r="E113" s="8"/>
      <c r="F113" s="8"/>
      <c r="G113" s="8"/>
      <c r="H113" s="8"/>
      <c r="I113" s="3"/>
      <c r="J113" s="4"/>
      <c r="K113" s="19">
        <f>K114+K115+K116+K117+K118+K119+K120+K121+K122+K123</f>
        <v>6789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6">
        <f>'[1]Лист1'!$BC$93+'[1]Лист1'!$BC$192+'[1]Лист1'!$BC$293</f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6">
        <f>'[1]Лист1'!$BD$293+'[1]Лист1'!$BD$192+'[1]Лист1'!$BD$93</f>
        <v>1290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6">
        <f>'[1]Лист1'!$BF$93+'[1]Лист1'!$BF$192+'[1]Лист1'!$BF$293</f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6">
        <f>'[1]Лист1'!$BH$93+'[1]Лист1'!$BH$192+'[1]Лист1'!$BH$293</f>
        <v>0</v>
      </c>
    </row>
    <row r="118" spans="1:11" ht="15">
      <c r="A118" s="10" t="s">
        <v>14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6">
        <f>'[1]Лист1'!$BI$93+'[1]Лист1'!$BI$192+'[1]Лист1'!$BI$293</f>
        <v>5499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6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6">
        <v>0</v>
      </c>
    </row>
    <row r="121" spans="1:11" ht="15">
      <c r="A121" s="10" t="s">
        <v>17</v>
      </c>
      <c r="B121" s="11"/>
      <c r="C121" s="11"/>
      <c r="D121" s="11"/>
      <c r="E121" s="11"/>
      <c r="F121" s="11"/>
      <c r="G121" s="11"/>
      <c r="H121" s="11"/>
      <c r="I121" s="11"/>
      <c r="J121" s="12"/>
      <c r="K121" s="6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6">
        <v>0</v>
      </c>
    </row>
    <row r="123" spans="1:11" ht="15">
      <c r="A123" s="2" t="s">
        <v>19</v>
      </c>
      <c r="B123" s="3"/>
      <c r="C123" s="3"/>
      <c r="D123" s="3"/>
      <c r="E123" s="3"/>
      <c r="F123" s="3"/>
      <c r="G123" s="3"/>
      <c r="H123" s="3"/>
      <c r="I123" s="3"/>
      <c r="J123" s="4"/>
      <c r="K123" s="20">
        <v>0</v>
      </c>
    </row>
    <row r="124" spans="1:11" ht="15">
      <c r="A124" s="10" t="s">
        <v>20</v>
      </c>
      <c r="B124" s="11"/>
      <c r="C124" s="11"/>
      <c r="D124" s="11"/>
      <c r="E124" s="11"/>
      <c r="F124" s="11"/>
      <c r="G124" s="11"/>
      <c r="H124" s="11"/>
      <c r="I124" s="11"/>
      <c r="J124" s="12"/>
      <c r="K124" s="19">
        <f>K110+K111+K112+K113</f>
        <v>19205.517</v>
      </c>
    </row>
    <row r="125" spans="1:11" ht="15.75">
      <c r="A125" s="13"/>
      <c r="B125" s="8" t="s">
        <v>21</v>
      </c>
      <c r="C125" s="14"/>
      <c r="D125" s="14"/>
      <c r="E125" s="15"/>
      <c r="F125" s="15"/>
      <c r="G125" s="15"/>
      <c r="H125" s="15"/>
      <c r="I125" s="15"/>
      <c r="J125" s="4"/>
      <c r="K125" s="6"/>
    </row>
    <row r="126" spans="1:11" ht="15">
      <c r="A126" s="2" t="s">
        <v>22</v>
      </c>
      <c r="B126" s="15"/>
      <c r="C126" s="15"/>
      <c r="D126" s="15"/>
      <c r="E126" s="15"/>
      <c r="F126" s="15"/>
      <c r="G126" s="15"/>
      <c r="H126" s="15"/>
      <c r="I126" s="15"/>
      <c r="J126" s="4"/>
      <c r="K126" s="7">
        <v>0</v>
      </c>
    </row>
    <row r="127" spans="1:11" ht="15">
      <c r="A127" s="2" t="s">
        <v>23</v>
      </c>
      <c r="B127" s="15"/>
      <c r="C127" s="15"/>
      <c r="D127" s="15"/>
      <c r="E127" s="15"/>
      <c r="F127" s="15"/>
      <c r="G127" s="15"/>
      <c r="H127" s="15"/>
      <c r="I127" s="15"/>
      <c r="J127" s="4"/>
      <c r="K127" s="7">
        <v>0</v>
      </c>
    </row>
    <row r="128" spans="1:11" ht="15">
      <c r="A128" s="2" t="s">
        <v>45</v>
      </c>
      <c r="B128" s="15"/>
      <c r="C128" s="15"/>
      <c r="D128" s="15"/>
      <c r="E128" s="15"/>
      <c r="F128" s="15"/>
      <c r="G128" s="15"/>
      <c r="H128" s="15"/>
      <c r="I128" s="15"/>
      <c r="J128" s="4"/>
      <c r="K128" s="19">
        <v>624</v>
      </c>
    </row>
    <row r="129" spans="1:11" ht="15">
      <c r="A129" s="2" t="s">
        <v>25</v>
      </c>
      <c r="B129" s="15"/>
      <c r="C129" s="15"/>
      <c r="D129" s="15"/>
      <c r="E129" s="15"/>
      <c r="F129" s="15"/>
      <c r="G129" s="15"/>
      <c r="H129" s="15"/>
      <c r="I129" s="15"/>
      <c r="J129" s="4"/>
      <c r="K129" s="6">
        <v>0</v>
      </c>
    </row>
    <row r="130" spans="1:11" ht="15">
      <c r="A130" s="2" t="s">
        <v>26</v>
      </c>
      <c r="B130" s="15"/>
      <c r="C130" s="15"/>
      <c r="D130" s="15"/>
      <c r="E130" s="15"/>
      <c r="F130" s="15"/>
      <c r="G130" s="15"/>
      <c r="H130" s="15"/>
      <c r="I130" s="15"/>
      <c r="J130" s="4"/>
      <c r="K130" s="6">
        <v>0</v>
      </c>
    </row>
    <row r="131" spans="1:11" ht="15">
      <c r="A131" s="2" t="s">
        <v>27</v>
      </c>
      <c r="B131" s="15"/>
      <c r="C131" s="15"/>
      <c r="D131" s="15"/>
      <c r="E131" s="15"/>
      <c r="F131" s="15"/>
      <c r="G131" s="15"/>
      <c r="H131" s="15"/>
      <c r="I131" s="15"/>
      <c r="J131" s="4"/>
      <c r="K131" s="6">
        <v>0</v>
      </c>
    </row>
    <row r="133" spans="1:11" ht="15">
      <c r="A133" s="2" t="s">
        <v>47</v>
      </c>
      <c r="B133" s="3"/>
      <c r="C133" s="3"/>
      <c r="D133" s="3"/>
      <c r="E133" s="3"/>
      <c r="F133" s="3"/>
      <c r="G133" s="3"/>
      <c r="H133" s="3"/>
      <c r="I133" s="3"/>
      <c r="J133" s="4"/>
      <c r="K133" s="5">
        <v>0</v>
      </c>
    </row>
    <row r="134" spans="1:11" ht="15">
      <c r="A134" s="2" t="s">
        <v>48</v>
      </c>
      <c r="B134" s="3"/>
      <c r="C134" s="3"/>
      <c r="D134" s="3"/>
      <c r="E134" s="3"/>
      <c r="F134" s="3"/>
      <c r="G134" s="3"/>
      <c r="H134" s="3"/>
      <c r="I134" s="3"/>
      <c r="J134" s="4"/>
      <c r="K134" s="16">
        <f>K104+K107-K124</f>
        <v>48426.265999999996</v>
      </c>
    </row>
    <row r="135" spans="1:11" ht="15">
      <c r="A135" s="2" t="s">
        <v>49</v>
      </c>
      <c r="B135" s="3"/>
      <c r="C135" s="3"/>
      <c r="D135" s="3"/>
      <c r="E135" s="3"/>
      <c r="F135" s="3"/>
      <c r="G135" s="3"/>
      <c r="H135" s="3"/>
      <c r="I135" s="3"/>
      <c r="J135" s="4"/>
      <c r="K135" s="19">
        <v>7263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2012-12-27T21:46:22Z</dcterms:modified>
  <cp:category/>
  <cp:version/>
  <cp:contentType/>
  <cp:contentStatus/>
</cp:coreProperties>
</file>